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Cido\KART\VIAKART\2023\SUPER QUINTA\SERIES\TABELA PARA DIVULGAÇÃO NO SITE\"/>
    </mc:Choice>
  </mc:AlternateContent>
  <xr:revisionPtr revIDLastSave="0" documentId="13_ncr:1_{C3675541-A6EE-44B7-9323-90B3955DF618}" xr6:coauthVersionLast="47" xr6:coauthVersionMax="47" xr10:uidLastSave="{00000000-0000-0000-0000-000000000000}"/>
  <bookViews>
    <workbookView xWindow="-120" yWindow="-120" windowWidth="20730" windowHeight="11160" xr2:uid="{154353EB-DB2E-4A77-815A-EBBF3B0D365B}"/>
  </bookViews>
  <sheets>
    <sheet name="ETAPA 4" sheetId="6" r:id="rId1"/>
    <sheet name="ETAPA 3" sheetId="5" r:id="rId2"/>
    <sheet name="ETAPA 2" sheetId="4" r:id="rId3"/>
    <sheet name="ETAPA 1" sheetId="3" r:id="rId4"/>
  </sheets>
  <definedNames>
    <definedName name="_xlnm._FilterDatabase" localSheetId="3" hidden="1">'ETAPA 1'!$K$49:$L$1046668</definedName>
    <definedName name="_xlnm._FilterDatabase" localSheetId="2" hidden="1">'ETAPA 2'!$K$49:$L$1046668</definedName>
    <definedName name="_xlnm._FilterDatabase" localSheetId="1" hidden="1">'ETAPA 3'!$K$49:$L$1046668</definedName>
    <definedName name="_xlnm._FilterDatabase" localSheetId="0" hidden="1">'ETAPA 4'!$K$49:$L$1046668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2" i="6" l="1"/>
  <c r="K52" i="6"/>
  <c r="J1" i="6" s="1"/>
  <c r="J52" i="6"/>
  <c r="I1" i="6" s="1"/>
  <c r="L51" i="6"/>
  <c r="K51" i="6"/>
  <c r="J51" i="6"/>
  <c r="K50" i="6"/>
  <c r="K95" i="6" s="1" a="1"/>
  <c r="K95" i="6" s="1"/>
  <c r="J50" i="6"/>
  <c r="J70" i="6" s="1" a="1"/>
  <c r="J70" i="6" s="1"/>
  <c r="L52" i="5"/>
  <c r="K52" i="5"/>
  <c r="J1" i="5" s="1"/>
  <c r="J52" i="5"/>
  <c r="J50" i="5" s="1"/>
  <c r="L51" i="5"/>
  <c r="K51" i="5"/>
  <c r="J51" i="5"/>
  <c r="K50" i="5"/>
  <c r="K95" i="5" s="1" a="1"/>
  <c r="K95" i="5" s="1"/>
  <c r="L52" i="4"/>
  <c r="K52" i="4"/>
  <c r="J1" i="4" s="1"/>
  <c r="J52" i="4"/>
  <c r="I1" i="4" s="1"/>
  <c r="L51" i="4"/>
  <c r="K51" i="4"/>
  <c r="J51" i="4"/>
  <c r="K50" i="4"/>
  <c r="K95" i="4" s="1" a="1"/>
  <c r="K95" i="4" s="1"/>
  <c r="L52" i="3"/>
  <c r="K52" i="3"/>
  <c r="J52" i="3"/>
  <c r="J50" i="4" l="1"/>
  <c r="J70" i="4" s="1" a="1"/>
  <c r="J70" i="4" s="1"/>
  <c r="K83" i="6" a="1"/>
  <c r="K83" i="6" s="1"/>
  <c r="K66" i="6" a="1"/>
  <c r="K66" i="6" s="1"/>
  <c r="K75" i="6" a="1"/>
  <c r="K75" i="6" s="1"/>
  <c r="K90" i="6" a="1"/>
  <c r="K90" i="6" s="1"/>
  <c r="K59" i="6" a="1"/>
  <c r="K59" i="6" s="1"/>
  <c r="K74" i="6" a="1"/>
  <c r="K74" i="6" s="1"/>
  <c r="K67" i="6" a="1"/>
  <c r="K67" i="6" s="1"/>
  <c r="J77" i="6" a="1"/>
  <c r="J77" i="6" s="1"/>
  <c r="K91" i="6" a="1"/>
  <c r="K91" i="6" s="1"/>
  <c r="K58" i="6" a="1"/>
  <c r="K58" i="6" s="1"/>
  <c r="K82" i="6" a="1"/>
  <c r="K82" i="6" s="1"/>
  <c r="J97" i="6" a="1"/>
  <c r="J97" i="6" s="1"/>
  <c r="J95" i="6" a="1"/>
  <c r="J95" i="6" s="1"/>
  <c r="J93" i="6" a="1"/>
  <c r="J93" i="6" s="1"/>
  <c r="J91" i="6" a="1"/>
  <c r="J91" i="6" s="1"/>
  <c r="J84" i="6" a="1"/>
  <c r="J84" i="6" s="1"/>
  <c r="J83" i="6" a="1"/>
  <c r="J83" i="6" s="1"/>
  <c r="J76" i="6" a="1"/>
  <c r="J76" i="6" s="1"/>
  <c r="J75" i="6" a="1"/>
  <c r="J75" i="6" s="1"/>
  <c r="J68" i="6" a="1"/>
  <c r="J68" i="6" s="1"/>
  <c r="J67" i="6" a="1"/>
  <c r="J67" i="6" s="1"/>
  <c r="J60" i="6" a="1"/>
  <c r="J60" i="6" s="1"/>
  <c r="J59" i="6" a="1"/>
  <c r="J59" i="6" s="1"/>
  <c r="J96" i="6" a="1"/>
  <c r="J96" i="6" s="1"/>
  <c r="J92" i="6" a="1"/>
  <c r="J92" i="6" s="1"/>
  <c r="J90" i="6" a="1"/>
  <c r="J90" i="6" s="1"/>
  <c r="J89" i="6" a="1"/>
  <c r="J89" i="6" s="1"/>
  <c r="J82" i="6" a="1"/>
  <c r="J82" i="6" s="1"/>
  <c r="J81" i="6" a="1"/>
  <c r="J81" i="6" s="1"/>
  <c r="J74" i="6" a="1"/>
  <c r="J74" i="6" s="1"/>
  <c r="J73" i="6" a="1"/>
  <c r="J73" i="6" s="1"/>
  <c r="J66" i="6" a="1"/>
  <c r="J66" i="6" s="1"/>
  <c r="J65" i="6" a="1"/>
  <c r="J65" i="6" s="1"/>
  <c r="J58" i="6" a="1"/>
  <c r="J58" i="6" s="1"/>
  <c r="J57" i="6" a="1"/>
  <c r="J57" i="6" s="1"/>
  <c r="J88" i="6" a="1"/>
  <c r="J88" i="6" s="1"/>
  <c r="J87" i="6" a="1"/>
  <c r="J87" i="6" s="1"/>
  <c r="J80" i="6" a="1"/>
  <c r="J80" i="6" s="1"/>
  <c r="J79" i="6" a="1"/>
  <c r="J79" i="6" s="1"/>
  <c r="J72" i="6" a="1"/>
  <c r="J72" i="6" s="1"/>
  <c r="J71" i="6" a="1"/>
  <c r="J71" i="6" s="1"/>
  <c r="J64" i="6" a="1"/>
  <c r="J64" i="6" s="1"/>
  <c r="J63" i="6" a="1"/>
  <c r="J63" i="6" s="1"/>
  <c r="J56" i="6" a="1"/>
  <c r="J56" i="6" s="1"/>
  <c r="J55" i="6" a="1"/>
  <c r="J55" i="6" s="1"/>
  <c r="J94" i="6" a="1"/>
  <c r="J94" i="6" s="1"/>
  <c r="J86" i="6" a="1"/>
  <c r="J86" i="6" s="1"/>
  <c r="J85" i="6" a="1"/>
  <c r="J85" i="6" s="1"/>
  <c r="J53" i="6" a="1"/>
  <c r="J53" i="6" s="1"/>
  <c r="J78" i="6" a="1"/>
  <c r="J78" i="6" s="1"/>
  <c r="J54" i="6" a="1"/>
  <c r="J54" i="6" s="1"/>
  <c r="J61" i="6" a="1"/>
  <c r="J61" i="6" s="1"/>
  <c r="J62" i="6" a="1"/>
  <c r="J62" i="6" s="1"/>
  <c r="J69" i="6" a="1"/>
  <c r="J69" i="6" s="1"/>
  <c r="K96" i="6" a="1"/>
  <c r="K96" i="6" s="1"/>
  <c r="K94" i="6" a="1"/>
  <c r="K94" i="6" s="1"/>
  <c r="K92" i="6" a="1"/>
  <c r="K92" i="6" s="1"/>
  <c r="K53" i="6" a="1"/>
  <c r="K53" i="6" s="1"/>
  <c r="K60" i="6" a="1"/>
  <c r="K60" i="6" s="1"/>
  <c r="K61" i="6" a="1"/>
  <c r="K61" i="6" s="1"/>
  <c r="K68" i="6" a="1"/>
  <c r="K68" i="6" s="1"/>
  <c r="K69" i="6" a="1"/>
  <c r="K69" i="6" s="1"/>
  <c r="K76" i="6" a="1"/>
  <c r="K76" i="6" s="1"/>
  <c r="K77" i="6" a="1"/>
  <c r="K77" i="6" s="1"/>
  <c r="K84" i="6" a="1"/>
  <c r="K84" i="6" s="1"/>
  <c r="K85" i="6" a="1"/>
  <c r="K85" i="6" s="1"/>
  <c r="K54" i="6" a="1"/>
  <c r="K54" i="6" s="1"/>
  <c r="K55" i="6" a="1"/>
  <c r="K55" i="6" s="1"/>
  <c r="K62" i="6" a="1"/>
  <c r="K62" i="6" s="1"/>
  <c r="K63" i="6" a="1"/>
  <c r="K63" i="6" s="1"/>
  <c r="K70" i="6" a="1"/>
  <c r="K70" i="6" s="1"/>
  <c r="K71" i="6" a="1"/>
  <c r="K71" i="6" s="1"/>
  <c r="K78" i="6" a="1"/>
  <c r="K78" i="6" s="1"/>
  <c r="K79" i="6" a="1"/>
  <c r="K79" i="6" s="1"/>
  <c r="K86" i="6" a="1"/>
  <c r="K86" i="6" s="1"/>
  <c r="K87" i="6" a="1"/>
  <c r="K87" i="6" s="1"/>
  <c r="K93" i="6" a="1"/>
  <c r="K93" i="6" s="1"/>
  <c r="K97" i="6" a="1"/>
  <c r="K97" i="6" s="1"/>
  <c r="L50" i="6"/>
  <c r="K1" i="6"/>
  <c r="K56" i="6" a="1"/>
  <c r="K56" i="6" s="1"/>
  <c r="K57" i="6" a="1"/>
  <c r="K57" i="6" s="1"/>
  <c r="K64" i="6" a="1"/>
  <c r="K64" i="6" s="1"/>
  <c r="K65" i="6" a="1"/>
  <c r="K65" i="6" s="1"/>
  <c r="K72" i="6" a="1"/>
  <c r="K72" i="6" s="1"/>
  <c r="K73" i="6" a="1"/>
  <c r="K73" i="6" s="1"/>
  <c r="K80" i="6" a="1"/>
  <c r="K80" i="6" s="1"/>
  <c r="K81" i="6" a="1"/>
  <c r="K81" i="6" s="1"/>
  <c r="K88" i="6" a="1"/>
  <c r="K88" i="6" s="1"/>
  <c r="K89" i="6" a="1"/>
  <c r="K89" i="6" s="1"/>
  <c r="J70" i="5" a="1"/>
  <c r="J70" i="5" s="1"/>
  <c r="J77" i="5" a="1"/>
  <c r="J77" i="5" s="1"/>
  <c r="K83" i="5" a="1"/>
  <c r="K83" i="5" s="1"/>
  <c r="K66" i="5" a="1"/>
  <c r="K66" i="5" s="1"/>
  <c r="K75" i="5" a="1"/>
  <c r="K75" i="5" s="1"/>
  <c r="K90" i="5" a="1"/>
  <c r="K90" i="5" s="1"/>
  <c r="K59" i="5" a="1"/>
  <c r="K59" i="5" s="1"/>
  <c r="K74" i="5" a="1"/>
  <c r="K74" i="5" s="1"/>
  <c r="I1" i="5"/>
  <c r="K67" i="5" a="1"/>
  <c r="K67" i="5" s="1"/>
  <c r="K91" i="5" a="1"/>
  <c r="K91" i="5" s="1"/>
  <c r="K58" i="5" a="1"/>
  <c r="K58" i="5" s="1"/>
  <c r="K82" i="5" a="1"/>
  <c r="K82" i="5" s="1"/>
  <c r="J97" i="5" a="1"/>
  <c r="J97" i="5" s="1"/>
  <c r="J95" i="5" a="1"/>
  <c r="J95" i="5" s="1"/>
  <c r="J93" i="5" a="1"/>
  <c r="J93" i="5" s="1"/>
  <c r="J91" i="5" a="1"/>
  <c r="J91" i="5" s="1"/>
  <c r="J84" i="5" a="1"/>
  <c r="J84" i="5" s="1"/>
  <c r="J83" i="5" a="1"/>
  <c r="J83" i="5" s="1"/>
  <c r="J76" i="5" a="1"/>
  <c r="J76" i="5" s="1"/>
  <c r="J75" i="5" a="1"/>
  <c r="J75" i="5" s="1"/>
  <c r="J68" i="5" a="1"/>
  <c r="J68" i="5" s="1"/>
  <c r="J67" i="5" a="1"/>
  <c r="J67" i="5" s="1"/>
  <c r="J60" i="5" a="1"/>
  <c r="J60" i="5" s="1"/>
  <c r="J59" i="5" a="1"/>
  <c r="J59" i="5" s="1"/>
  <c r="J96" i="5" a="1"/>
  <c r="J96" i="5" s="1"/>
  <c r="J92" i="5" a="1"/>
  <c r="J92" i="5" s="1"/>
  <c r="J90" i="5" a="1"/>
  <c r="J90" i="5" s="1"/>
  <c r="J89" i="5" a="1"/>
  <c r="J89" i="5" s="1"/>
  <c r="J82" i="5" a="1"/>
  <c r="J82" i="5" s="1"/>
  <c r="J81" i="5" a="1"/>
  <c r="J81" i="5" s="1"/>
  <c r="J74" i="5" a="1"/>
  <c r="J74" i="5" s="1"/>
  <c r="J73" i="5" a="1"/>
  <c r="J73" i="5" s="1"/>
  <c r="J66" i="5" a="1"/>
  <c r="J66" i="5" s="1"/>
  <c r="J65" i="5" a="1"/>
  <c r="J65" i="5" s="1"/>
  <c r="J58" i="5" a="1"/>
  <c r="J58" i="5" s="1"/>
  <c r="J57" i="5" a="1"/>
  <c r="J57" i="5" s="1"/>
  <c r="J88" i="5" a="1"/>
  <c r="J88" i="5" s="1"/>
  <c r="J87" i="5" a="1"/>
  <c r="J87" i="5" s="1"/>
  <c r="J80" i="5" a="1"/>
  <c r="J80" i="5" s="1"/>
  <c r="J79" i="5" a="1"/>
  <c r="J79" i="5" s="1"/>
  <c r="J72" i="5" a="1"/>
  <c r="J72" i="5" s="1"/>
  <c r="J71" i="5" a="1"/>
  <c r="J71" i="5" s="1"/>
  <c r="J64" i="5" a="1"/>
  <c r="J64" i="5" s="1"/>
  <c r="J63" i="5" a="1"/>
  <c r="J63" i="5" s="1"/>
  <c r="J56" i="5" a="1"/>
  <c r="J56" i="5" s="1"/>
  <c r="J55" i="5" a="1"/>
  <c r="J55" i="5" s="1"/>
  <c r="J94" i="5" a="1"/>
  <c r="J94" i="5" s="1"/>
  <c r="J86" i="5" a="1"/>
  <c r="J86" i="5" s="1"/>
  <c r="J85" i="5" a="1"/>
  <c r="J85" i="5" s="1"/>
  <c r="J53" i="5" a="1"/>
  <c r="J53" i="5" s="1"/>
  <c r="J78" i="5" a="1"/>
  <c r="J78" i="5" s="1"/>
  <c r="J54" i="5" a="1"/>
  <c r="J54" i="5" s="1"/>
  <c r="J61" i="5" a="1"/>
  <c r="J61" i="5" s="1"/>
  <c r="J62" i="5" a="1"/>
  <c r="J62" i="5" s="1"/>
  <c r="J69" i="5" a="1"/>
  <c r="J69" i="5" s="1"/>
  <c r="K96" i="5" a="1"/>
  <c r="K96" i="5" s="1"/>
  <c r="K94" i="5" a="1"/>
  <c r="K94" i="5" s="1"/>
  <c r="K92" i="5" a="1"/>
  <c r="K92" i="5" s="1"/>
  <c r="K53" i="5" a="1"/>
  <c r="K53" i="5" s="1"/>
  <c r="K60" i="5" a="1"/>
  <c r="K60" i="5" s="1"/>
  <c r="K61" i="5" a="1"/>
  <c r="K61" i="5" s="1"/>
  <c r="K68" i="5" a="1"/>
  <c r="K68" i="5" s="1"/>
  <c r="K69" i="5" a="1"/>
  <c r="K69" i="5" s="1"/>
  <c r="K76" i="5" a="1"/>
  <c r="K76" i="5" s="1"/>
  <c r="K77" i="5" a="1"/>
  <c r="K77" i="5" s="1"/>
  <c r="K84" i="5" a="1"/>
  <c r="K84" i="5" s="1"/>
  <c r="K85" i="5" a="1"/>
  <c r="K85" i="5" s="1"/>
  <c r="K54" i="5" a="1"/>
  <c r="K54" i="5" s="1"/>
  <c r="K55" i="5" a="1"/>
  <c r="K55" i="5" s="1"/>
  <c r="K62" i="5" a="1"/>
  <c r="K62" i="5" s="1"/>
  <c r="K63" i="5" a="1"/>
  <c r="K63" i="5" s="1"/>
  <c r="K70" i="5" a="1"/>
  <c r="K70" i="5" s="1"/>
  <c r="K71" i="5" a="1"/>
  <c r="K71" i="5" s="1"/>
  <c r="K78" i="5" a="1"/>
  <c r="K78" i="5" s="1"/>
  <c r="K79" i="5" a="1"/>
  <c r="K79" i="5" s="1"/>
  <c r="K86" i="5" a="1"/>
  <c r="K86" i="5" s="1"/>
  <c r="K87" i="5" a="1"/>
  <c r="K87" i="5" s="1"/>
  <c r="K93" i="5" a="1"/>
  <c r="K93" i="5" s="1"/>
  <c r="K97" i="5" a="1"/>
  <c r="K97" i="5" s="1"/>
  <c r="L50" i="5"/>
  <c r="K1" i="5"/>
  <c r="K56" i="5" a="1"/>
  <c r="K56" i="5" s="1"/>
  <c r="K57" i="5" a="1"/>
  <c r="K57" i="5" s="1"/>
  <c r="K64" i="5" a="1"/>
  <c r="K64" i="5" s="1"/>
  <c r="K65" i="5" a="1"/>
  <c r="K65" i="5" s="1"/>
  <c r="K72" i="5" a="1"/>
  <c r="K72" i="5" s="1"/>
  <c r="K73" i="5" a="1"/>
  <c r="K73" i="5" s="1"/>
  <c r="K80" i="5" a="1"/>
  <c r="K80" i="5" s="1"/>
  <c r="K81" i="5" a="1"/>
  <c r="K81" i="5" s="1"/>
  <c r="K88" i="5" a="1"/>
  <c r="K88" i="5" s="1"/>
  <c r="K89" i="5" a="1"/>
  <c r="K89" i="5" s="1"/>
  <c r="K58" i="4" a="1"/>
  <c r="K58" i="4" s="1"/>
  <c r="K83" i="4" a="1"/>
  <c r="K83" i="4" s="1"/>
  <c r="K66" i="4" a="1"/>
  <c r="K66" i="4" s="1"/>
  <c r="K75" i="4" a="1"/>
  <c r="K75" i="4" s="1"/>
  <c r="K90" i="4" a="1"/>
  <c r="K90" i="4" s="1"/>
  <c r="K59" i="4" a="1"/>
  <c r="K59" i="4" s="1"/>
  <c r="K74" i="4" a="1"/>
  <c r="K74" i="4" s="1"/>
  <c r="K67" i="4" a="1"/>
  <c r="K67" i="4" s="1"/>
  <c r="K91" i="4" a="1"/>
  <c r="K91" i="4" s="1"/>
  <c r="K82" i="4" a="1"/>
  <c r="K82" i="4" s="1"/>
  <c r="J83" i="4" a="1"/>
  <c r="J83" i="4" s="1"/>
  <c r="J92" i="4" a="1"/>
  <c r="J92" i="4" s="1"/>
  <c r="J73" i="4" a="1"/>
  <c r="J73" i="4" s="1"/>
  <c r="J80" i="4" a="1"/>
  <c r="J80" i="4" s="1"/>
  <c r="J94" i="4" a="1"/>
  <c r="J94" i="4" s="1"/>
  <c r="J62" i="4" a="1"/>
  <c r="J62" i="4" s="1"/>
  <c r="K96" i="4" a="1"/>
  <c r="K96" i="4" s="1"/>
  <c r="K94" i="4" a="1"/>
  <c r="K94" i="4" s="1"/>
  <c r="K92" i="4" a="1"/>
  <c r="K92" i="4" s="1"/>
  <c r="K53" i="4" a="1"/>
  <c r="K53" i="4" s="1"/>
  <c r="K60" i="4" a="1"/>
  <c r="K60" i="4" s="1"/>
  <c r="K61" i="4" a="1"/>
  <c r="K61" i="4" s="1"/>
  <c r="K68" i="4" a="1"/>
  <c r="K68" i="4" s="1"/>
  <c r="K69" i="4" a="1"/>
  <c r="K69" i="4" s="1"/>
  <c r="K76" i="4" a="1"/>
  <c r="K76" i="4" s="1"/>
  <c r="K77" i="4" a="1"/>
  <c r="K77" i="4" s="1"/>
  <c r="K84" i="4" a="1"/>
  <c r="K84" i="4" s="1"/>
  <c r="K85" i="4" a="1"/>
  <c r="K85" i="4" s="1"/>
  <c r="K54" i="4" a="1"/>
  <c r="K54" i="4" s="1"/>
  <c r="K55" i="4" a="1"/>
  <c r="K55" i="4" s="1"/>
  <c r="K62" i="4" a="1"/>
  <c r="K62" i="4" s="1"/>
  <c r="K63" i="4" a="1"/>
  <c r="K63" i="4" s="1"/>
  <c r="K70" i="4" a="1"/>
  <c r="K70" i="4" s="1"/>
  <c r="K71" i="4" a="1"/>
  <c r="K71" i="4" s="1"/>
  <c r="K78" i="4" a="1"/>
  <c r="K78" i="4" s="1"/>
  <c r="K79" i="4" a="1"/>
  <c r="K79" i="4" s="1"/>
  <c r="K86" i="4" a="1"/>
  <c r="K86" i="4" s="1"/>
  <c r="K87" i="4" a="1"/>
  <c r="K87" i="4" s="1"/>
  <c r="K93" i="4" a="1"/>
  <c r="K93" i="4" s="1"/>
  <c r="K97" i="4" a="1"/>
  <c r="K97" i="4" s="1"/>
  <c r="L50" i="4"/>
  <c r="K1" i="4"/>
  <c r="K56" i="4" a="1"/>
  <c r="K56" i="4" s="1"/>
  <c r="K57" i="4" a="1"/>
  <c r="K57" i="4" s="1"/>
  <c r="K64" i="4" a="1"/>
  <c r="K64" i="4" s="1"/>
  <c r="K65" i="4" a="1"/>
  <c r="K65" i="4" s="1"/>
  <c r="K72" i="4" a="1"/>
  <c r="K72" i="4" s="1"/>
  <c r="K73" i="4" a="1"/>
  <c r="K73" i="4" s="1"/>
  <c r="K80" i="4" a="1"/>
  <c r="K80" i="4" s="1"/>
  <c r="K81" i="4" a="1"/>
  <c r="K81" i="4" s="1"/>
  <c r="K88" i="4" a="1"/>
  <c r="K88" i="4" s="1"/>
  <c r="K89" i="4" a="1"/>
  <c r="K89" i="4" s="1"/>
  <c r="K50" i="3"/>
  <c r="K96" i="3" s="1" a="1"/>
  <c r="K96" i="3" s="1"/>
  <c r="I1" i="3"/>
  <c r="K51" i="3"/>
  <c r="L51" i="3"/>
  <c r="J51" i="3"/>
  <c r="J63" i="4" l="1" a="1"/>
  <c r="J63" i="4" s="1"/>
  <c r="J74" i="4" a="1"/>
  <c r="J74" i="4" s="1"/>
  <c r="J77" i="4" a="1"/>
  <c r="J77" i="4" s="1"/>
  <c r="J53" i="4" a="1"/>
  <c r="J53" i="4" s="1"/>
  <c r="I4" i="4" s="1"/>
  <c r="J64" i="4" a="1"/>
  <c r="J64" i="4" s="1"/>
  <c r="J57" i="4" a="1"/>
  <c r="J57" i="4" s="1"/>
  <c r="J89" i="4" a="1"/>
  <c r="J89" i="4" s="1"/>
  <c r="J67" i="4" a="1"/>
  <c r="J67" i="4" s="1"/>
  <c r="J93" i="4" a="1"/>
  <c r="J93" i="4" s="1"/>
  <c r="J54" i="4" a="1"/>
  <c r="J54" i="4" s="1"/>
  <c r="J87" i="4" a="1"/>
  <c r="J87" i="4" s="1"/>
  <c r="J60" i="4" a="1"/>
  <c r="J60" i="4" s="1"/>
  <c r="J91" i="4" a="1"/>
  <c r="J91" i="4" s="1"/>
  <c r="J69" i="4" a="1"/>
  <c r="J69" i="4" s="1"/>
  <c r="J86" i="4" a="1"/>
  <c r="J86" i="4" s="1"/>
  <c r="J71" i="4" a="1"/>
  <c r="J71" i="4" s="1"/>
  <c r="J65" i="4" a="1"/>
  <c r="J65" i="4" s="1"/>
  <c r="J90" i="4" a="1"/>
  <c r="J90" i="4" s="1"/>
  <c r="J75" i="4" a="1"/>
  <c r="J75" i="4" s="1"/>
  <c r="J78" i="4" a="1"/>
  <c r="J78" i="4" s="1"/>
  <c r="J55" i="4" a="1"/>
  <c r="J55" i="4" s="1"/>
  <c r="J79" i="4" a="1"/>
  <c r="J79" i="4" s="1"/>
  <c r="J58" i="4" a="1"/>
  <c r="J58" i="4" s="1"/>
  <c r="J81" i="4" a="1"/>
  <c r="J81" i="4" s="1"/>
  <c r="J59" i="4" a="1"/>
  <c r="J59" i="4" s="1"/>
  <c r="J76" i="4" a="1"/>
  <c r="J76" i="4" s="1"/>
  <c r="J95" i="4" a="1"/>
  <c r="J95" i="4" s="1"/>
  <c r="J61" i="4" a="1"/>
  <c r="J61" i="4" s="1"/>
  <c r="J85" i="4" a="1"/>
  <c r="J85" i="4" s="1"/>
  <c r="J56" i="4" a="1"/>
  <c r="J56" i="4" s="1"/>
  <c r="J72" i="4" a="1"/>
  <c r="J72" i="4" s="1"/>
  <c r="J88" i="4" a="1"/>
  <c r="J88" i="4" s="1"/>
  <c r="J66" i="4" a="1"/>
  <c r="J66" i="4" s="1"/>
  <c r="J82" i="4" a="1"/>
  <c r="J82" i="4" s="1"/>
  <c r="J96" i="4" a="1"/>
  <c r="J96" i="4" s="1"/>
  <c r="J68" i="4" a="1"/>
  <c r="J68" i="4" s="1"/>
  <c r="J84" i="4" a="1"/>
  <c r="J84" i="4" s="1"/>
  <c r="J97" i="4" a="1"/>
  <c r="J97" i="4" s="1"/>
  <c r="L97" i="6" a="1"/>
  <c r="L97" i="6" s="1"/>
  <c r="L95" i="6" a="1"/>
  <c r="L95" i="6" s="1"/>
  <c r="L93" i="6" a="1"/>
  <c r="L93" i="6" s="1"/>
  <c r="L91" i="6" a="1"/>
  <c r="L91" i="6" s="1"/>
  <c r="L86" i="6" a="1"/>
  <c r="L86" i="6" s="1"/>
  <c r="L85" i="6" a="1"/>
  <c r="L85" i="6" s="1"/>
  <c r="L78" i="6" a="1"/>
  <c r="L78" i="6" s="1"/>
  <c r="L77" i="6" a="1"/>
  <c r="L77" i="6" s="1"/>
  <c r="L70" i="6" a="1"/>
  <c r="L70" i="6" s="1"/>
  <c r="L69" i="6" a="1"/>
  <c r="L69" i="6" s="1"/>
  <c r="L62" i="6" a="1"/>
  <c r="L62" i="6" s="1"/>
  <c r="L61" i="6" a="1"/>
  <c r="L61" i="6" s="1"/>
  <c r="L54" i="6" a="1"/>
  <c r="L54" i="6" s="1"/>
  <c r="L53" i="6" a="1"/>
  <c r="L53" i="6" s="1"/>
  <c r="L94" i="6" a="1"/>
  <c r="L94" i="6" s="1"/>
  <c r="L84" i="6" a="1"/>
  <c r="L84" i="6" s="1"/>
  <c r="L83" i="6" a="1"/>
  <c r="L83" i="6" s="1"/>
  <c r="L76" i="6" a="1"/>
  <c r="L76" i="6" s="1"/>
  <c r="L75" i="6" a="1"/>
  <c r="L75" i="6" s="1"/>
  <c r="L68" i="6" a="1"/>
  <c r="L68" i="6" s="1"/>
  <c r="L67" i="6" a="1"/>
  <c r="L67" i="6" s="1"/>
  <c r="L60" i="6" a="1"/>
  <c r="L60" i="6" s="1"/>
  <c r="L59" i="6" a="1"/>
  <c r="L59" i="6" s="1"/>
  <c r="L90" i="6" a="1"/>
  <c r="L90" i="6" s="1"/>
  <c r="L89" i="6" a="1"/>
  <c r="L89" i="6" s="1"/>
  <c r="L82" i="6" a="1"/>
  <c r="L82" i="6" s="1"/>
  <c r="L81" i="6" a="1"/>
  <c r="L81" i="6" s="1"/>
  <c r="L74" i="6" a="1"/>
  <c r="L74" i="6" s="1"/>
  <c r="L73" i="6" a="1"/>
  <c r="L73" i="6" s="1"/>
  <c r="L66" i="6" a="1"/>
  <c r="L66" i="6" s="1"/>
  <c r="L65" i="6" a="1"/>
  <c r="L65" i="6" s="1"/>
  <c r="L58" i="6" a="1"/>
  <c r="L58" i="6" s="1"/>
  <c r="L57" i="6" a="1"/>
  <c r="L57" i="6" s="1"/>
  <c r="L96" i="6" a="1"/>
  <c r="L96" i="6" s="1"/>
  <c r="L92" i="6" a="1"/>
  <c r="L92" i="6" s="1"/>
  <c r="L88" i="6" a="1"/>
  <c r="L88" i="6" s="1"/>
  <c r="L87" i="6" a="1"/>
  <c r="L87" i="6" s="1"/>
  <c r="L80" i="6" a="1"/>
  <c r="L80" i="6" s="1"/>
  <c r="L79" i="6" a="1"/>
  <c r="L79" i="6" s="1"/>
  <c r="L72" i="6" a="1"/>
  <c r="L72" i="6" s="1"/>
  <c r="L71" i="6" a="1"/>
  <c r="L71" i="6" s="1"/>
  <c r="L64" i="6" a="1"/>
  <c r="L64" i="6" s="1"/>
  <c r="L63" i="6" a="1"/>
  <c r="L63" i="6" s="1"/>
  <c r="L56" i="6" a="1"/>
  <c r="L56" i="6" s="1"/>
  <c r="L55" i="6" a="1"/>
  <c r="L55" i="6" s="1"/>
  <c r="J5" i="6"/>
  <c r="J4" i="6"/>
  <c r="J3" i="6"/>
  <c r="J6" i="6"/>
  <c r="J2" i="6"/>
  <c r="I3" i="6"/>
  <c r="I5" i="6"/>
  <c r="I4" i="6"/>
  <c r="I2" i="6"/>
  <c r="I6" i="6"/>
  <c r="L97" i="5" a="1"/>
  <c r="L97" i="5" s="1"/>
  <c r="L95" i="5" a="1"/>
  <c r="L95" i="5" s="1"/>
  <c r="L93" i="5" a="1"/>
  <c r="L93" i="5" s="1"/>
  <c r="L91" i="5" a="1"/>
  <c r="L91" i="5" s="1"/>
  <c r="L86" i="5" a="1"/>
  <c r="L86" i="5" s="1"/>
  <c r="L85" i="5" a="1"/>
  <c r="L85" i="5" s="1"/>
  <c r="L78" i="5" a="1"/>
  <c r="L78" i="5" s="1"/>
  <c r="L77" i="5" a="1"/>
  <c r="L77" i="5" s="1"/>
  <c r="L70" i="5" a="1"/>
  <c r="L70" i="5" s="1"/>
  <c r="L69" i="5" a="1"/>
  <c r="L69" i="5" s="1"/>
  <c r="L62" i="5" a="1"/>
  <c r="L62" i="5" s="1"/>
  <c r="L61" i="5" a="1"/>
  <c r="L61" i="5" s="1"/>
  <c r="L54" i="5" a="1"/>
  <c r="L54" i="5" s="1"/>
  <c r="L53" i="5" a="1"/>
  <c r="L53" i="5" s="1"/>
  <c r="L94" i="5" a="1"/>
  <c r="L94" i="5" s="1"/>
  <c r="L84" i="5" a="1"/>
  <c r="L84" i="5" s="1"/>
  <c r="L83" i="5" a="1"/>
  <c r="L83" i="5" s="1"/>
  <c r="L76" i="5" a="1"/>
  <c r="L76" i="5" s="1"/>
  <c r="L75" i="5" a="1"/>
  <c r="L75" i="5" s="1"/>
  <c r="L68" i="5" a="1"/>
  <c r="L68" i="5" s="1"/>
  <c r="L67" i="5" a="1"/>
  <c r="L67" i="5" s="1"/>
  <c r="L60" i="5" a="1"/>
  <c r="L60" i="5" s="1"/>
  <c r="L59" i="5" a="1"/>
  <c r="L59" i="5" s="1"/>
  <c r="L90" i="5" a="1"/>
  <c r="L90" i="5" s="1"/>
  <c r="L89" i="5" a="1"/>
  <c r="L89" i="5" s="1"/>
  <c r="L82" i="5" a="1"/>
  <c r="L82" i="5" s="1"/>
  <c r="L81" i="5" a="1"/>
  <c r="L81" i="5" s="1"/>
  <c r="L74" i="5" a="1"/>
  <c r="L74" i="5" s="1"/>
  <c r="L73" i="5" a="1"/>
  <c r="L73" i="5" s="1"/>
  <c r="L66" i="5" a="1"/>
  <c r="L66" i="5" s="1"/>
  <c r="L65" i="5" a="1"/>
  <c r="L65" i="5" s="1"/>
  <c r="L58" i="5" a="1"/>
  <c r="L58" i="5" s="1"/>
  <c r="L57" i="5" a="1"/>
  <c r="L57" i="5" s="1"/>
  <c r="L96" i="5" a="1"/>
  <c r="L96" i="5" s="1"/>
  <c r="L92" i="5" a="1"/>
  <c r="L92" i="5" s="1"/>
  <c r="L88" i="5" a="1"/>
  <c r="L88" i="5" s="1"/>
  <c r="L87" i="5" a="1"/>
  <c r="L87" i="5" s="1"/>
  <c r="L80" i="5" a="1"/>
  <c r="L80" i="5" s="1"/>
  <c r="L79" i="5" a="1"/>
  <c r="L79" i="5" s="1"/>
  <c r="L72" i="5" a="1"/>
  <c r="L72" i="5" s="1"/>
  <c r="L71" i="5" a="1"/>
  <c r="L71" i="5" s="1"/>
  <c r="L64" i="5" a="1"/>
  <c r="L64" i="5" s="1"/>
  <c r="L63" i="5" a="1"/>
  <c r="L63" i="5" s="1"/>
  <c r="L56" i="5" a="1"/>
  <c r="L56" i="5" s="1"/>
  <c r="L55" i="5" a="1"/>
  <c r="L55" i="5" s="1"/>
  <c r="J5" i="5"/>
  <c r="J4" i="5"/>
  <c r="J3" i="5"/>
  <c r="J6" i="5"/>
  <c r="J2" i="5"/>
  <c r="I3" i="5"/>
  <c r="I5" i="5"/>
  <c r="I4" i="5"/>
  <c r="I2" i="5"/>
  <c r="I6" i="5"/>
  <c r="L97" i="4" a="1"/>
  <c r="L97" i="4" s="1"/>
  <c r="L95" i="4" a="1"/>
  <c r="L95" i="4" s="1"/>
  <c r="L93" i="4" a="1"/>
  <c r="L93" i="4" s="1"/>
  <c r="L91" i="4" a="1"/>
  <c r="L91" i="4" s="1"/>
  <c r="L86" i="4" a="1"/>
  <c r="L86" i="4" s="1"/>
  <c r="L85" i="4" a="1"/>
  <c r="L85" i="4" s="1"/>
  <c r="L78" i="4" a="1"/>
  <c r="L78" i="4" s="1"/>
  <c r="L77" i="4" a="1"/>
  <c r="L77" i="4" s="1"/>
  <c r="L70" i="4" a="1"/>
  <c r="L70" i="4" s="1"/>
  <c r="L69" i="4" a="1"/>
  <c r="L69" i="4" s="1"/>
  <c r="L62" i="4" a="1"/>
  <c r="L62" i="4" s="1"/>
  <c r="L61" i="4" a="1"/>
  <c r="L61" i="4" s="1"/>
  <c r="L54" i="4" a="1"/>
  <c r="L54" i="4" s="1"/>
  <c r="L53" i="4" a="1"/>
  <c r="L53" i="4" s="1"/>
  <c r="L94" i="4" a="1"/>
  <c r="L94" i="4" s="1"/>
  <c r="L84" i="4" a="1"/>
  <c r="L84" i="4" s="1"/>
  <c r="L83" i="4" a="1"/>
  <c r="L83" i="4" s="1"/>
  <c r="L76" i="4" a="1"/>
  <c r="L76" i="4" s="1"/>
  <c r="L75" i="4" a="1"/>
  <c r="L75" i="4" s="1"/>
  <c r="L68" i="4" a="1"/>
  <c r="L68" i="4" s="1"/>
  <c r="L67" i="4" a="1"/>
  <c r="L67" i="4" s="1"/>
  <c r="L60" i="4" a="1"/>
  <c r="L60" i="4" s="1"/>
  <c r="L59" i="4" a="1"/>
  <c r="L59" i="4" s="1"/>
  <c r="L90" i="4" a="1"/>
  <c r="L90" i="4" s="1"/>
  <c r="L89" i="4" a="1"/>
  <c r="L89" i="4" s="1"/>
  <c r="L82" i="4" a="1"/>
  <c r="L82" i="4" s="1"/>
  <c r="L81" i="4" a="1"/>
  <c r="L81" i="4" s="1"/>
  <c r="L74" i="4" a="1"/>
  <c r="L74" i="4" s="1"/>
  <c r="L73" i="4" a="1"/>
  <c r="L73" i="4" s="1"/>
  <c r="L66" i="4" a="1"/>
  <c r="L66" i="4" s="1"/>
  <c r="L65" i="4" a="1"/>
  <c r="L65" i="4" s="1"/>
  <c r="L58" i="4" a="1"/>
  <c r="L58" i="4" s="1"/>
  <c r="L57" i="4" a="1"/>
  <c r="L57" i="4" s="1"/>
  <c r="L96" i="4" a="1"/>
  <c r="L96" i="4" s="1"/>
  <c r="L92" i="4" a="1"/>
  <c r="L92" i="4" s="1"/>
  <c r="L88" i="4" a="1"/>
  <c r="L88" i="4" s="1"/>
  <c r="L87" i="4" a="1"/>
  <c r="L87" i="4" s="1"/>
  <c r="L80" i="4" a="1"/>
  <c r="L80" i="4" s="1"/>
  <c r="L79" i="4" a="1"/>
  <c r="L79" i="4" s="1"/>
  <c r="L72" i="4" a="1"/>
  <c r="L72" i="4" s="1"/>
  <c r="L71" i="4" a="1"/>
  <c r="L71" i="4" s="1"/>
  <c r="L64" i="4" a="1"/>
  <c r="L64" i="4" s="1"/>
  <c r="L63" i="4" a="1"/>
  <c r="L63" i="4" s="1"/>
  <c r="L56" i="4" a="1"/>
  <c r="L56" i="4" s="1"/>
  <c r="L55" i="4" a="1"/>
  <c r="L55" i="4" s="1"/>
  <c r="J5" i="4"/>
  <c r="J4" i="4"/>
  <c r="J3" i="4"/>
  <c r="J6" i="4"/>
  <c r="J2" i="4"/>
  <c r="K54" i="3" a="1"/>
  <c r="K54" i="3" s="1"/>
  <c r="K58" i="3" a="1"/>
  <c r="K58" i="3" s="1"/>
  <c r="K62" i="3" a="1"/>
  <c r="K62" i="3" s="1"/>
  <c r="K67" i="3" a="1"/>
  <c r="K67" i="3" s="1"/>
  <c r="K71" i="3" a="1"/>
  <c r="K71" i="3" s="1"/>
  <c r="K75" i="3" a="1"/>
  <c r="K75" i="3" s="1"/>
  <c r="K79" i="3" a="1"/>
  <c r="K79" i="3" s="1"/>
  <c r="K83" i="3" a="1"/>
  <c r="K83" i="3" s="1"/>
  <c r="K87" i="3" a="1"/>
  <c r="K87" i="3" s="1"/>
  <c r="K91" i="3" a="1"/>
  <c r="K91" i="3" s="1"/>
  <c r="K95" i="3" a="1"/>
  <c r="K95" i="3" s="1"/>
  <c r="K53" i="3" a="1"/>
  <c r="K53" i="3" s="1"/>
  <c r="K57" i="3" a="1"/>
  <c r="K57" i="3" s="1"/>
  <c r="K61" i="3" a="1"/>
  <c r="K61" i="3" s="1"/>
  <c r="K66" i="3" a="1"/>
  <c r="K66" i="3" s="1"/>
  <c r="K70" i="3" a="1"/>
  <c r="K70" i="3" s="1"/>
  <c r="K74" i="3" a="1"/>
  <c r="K74" i="3" s="1"/>
  <c r="K78" i="3" a="1"/>
  <c r="K78" i="3" s="1"/>
  <c r="K82" i="3" a="1"/>
  <c r="K82" i="3" s="1"/>
  <c r="K86" i="3" a="1"/>
  <c r="K86" i="3" s="1"/>
  <c r="K90" i="3" a="1"/>
  <c r="K90" i="3" s="1"/>
  <c r="K94" i="3" a="1"/>
  <c r="K94" i="3" s="1"/>
  <c r="K56" i="3" a="1"/>
  <c r="K56" i="3" s="1"/>
  <c r="K60" i="3" a="1"/>
  <c r="K60" i="3" s="1"/>
  <c r="K64" i="3" a="1"/>
  <c r="K64" i="3" s="1"/>
  <c r="K65" i="3" a="1"/>
  <c r="K65" i="3" s="1"/>
  <c r="K69" i="3" a="1"/>
  <c r="K69" i="3" s="1"/>
  <c r="K73" i="3" a="1"/>
  <c r="K73" i="3" s="1"/>
  <c r="K77" i="3" a="1"/>
  <c r="K77" i="3" s="1"/>
  <c r="K81" i="3" a="1"/>
  <c r="K81" i="3" s="1"/>
  <c r="K85" i="3" a="1"/>
  <c r="K85" i="3" s="1"/>
  <c r="K89" i="3" a="1"/>
  <c r="K89" i="3" s="1"/>
  <c r="K93" i="3" a="1"/>
  <c r="K93" i="3" s="1"/>
  <c r="K97" i="3" a="1"/>
  <c r="K97" i="3" s="1"/>
  <c r="K55" i="3" a="1"/>
  <c r="K55" i="3" s="1"/>
  <c r="K59" i="3" a="1"/>
  <c r="K59" i="3" s="1"/>
  <c r="K63" i="3" a="1"/>
  <c r="K63" i="3" s="1"/>
  <c r="K68" i="3" a="1"/>
  <c r="K68" i="3" s="1"/>
  <c r="K72" i="3" a="1"/>
  <c r="K72" i="3" s="1"/>
  <c r="K76" i="3" a="1"/>
  <c r="K76" i="3" s="1"/>
  <c r="K80" i="3" a="1"/>
  <c r="K80" i="3" s="1"/>
  <c r="K84" i="3" a="1"/>
  <c r="K84" i="3" s="1"/>
  <c r="K88" i="3" a="1"/>
  <c r="K88" i="3" s="1"/>
  <c r="K92" i="3" a="1"/>
  <c r="K92" i="3" s="1"/>
  <c r="J50" i="3"/>
  <c r="L50" i="3"/>
  <c r="K1" i="3"/>
  <c r="J1" i="3"/>
  <c r="I2" i="4" l="1"/>
  <c r="I5" i="4"/>
  <c r="I6" i="4"/>
  <c r="I3" i="4"/>
  <c r="K5" i="6"/>
  <c r="K6" i="6"/>
  <c r="K2" i="6"/>
  <c r="K4" i="6"/>
  <c r="L4" i="6" s="1"/>
  <c r="M4" i="6" s="1"/>
  <c r="K3" i="6"/>
  <c r="K14" i="6" s="1"/>
  <c r="K5" i="5"/>
  <c r="K6" i="5"/>
  <c r="K2" i="5"/>
  <c r="K4" i="5"/>
  <c r="L4" i="5" s="1"/>
  <c r="M4" i="5" s="1"/>
  <c r="K3" i="5"/>
  <c r="K14" i="5" s="1"/>
  <c r="K5" i="4"/>
  <c r="K6" i="4"/>
  <c r="K2" i="4"/>
  <c r="K4" i="4"/>
  <c r="L4" i="4" s="1"/>
  <c r="M4" i="4" s="1"/>
  <c r="K3" i="4"/>
  <c r="L97" i="3" a="1"/>
  <c r="L97" i="3" s="1"/>
  <c r="L93" i="3" a="1"/>
  <c r="L93" i="3" s="1"/>
  <c r="L89" i="3" a="1"/>
  <c r="L89" i="3" s="1"/>
  <c r="L85" i="3" a="1"/>
  <c r="L85" i="3" s="1"/>
  <c r="L81" i="3" a="1"/>
  <c r="L81" i="3" s="1"/>
  <c r="L77" i="3" a="1"/>
  <c r="L77" i="3" s="1"/>
  <c r="L73" i="3" a="1"/>
  <c r="L73" i="3" s="1"/>
  <c r="L69" i="3" a="1"/>
  <c r="L69" i="3" s="1"/>
  <c r="L65" i="3" a="1"/>
  <c r="L65" i="3" s="1"/>
  <c r="L64" i="3" a="1"/>
  <c r="L64" i="3" s="1"/>
  <c r="L60" i="3" a="1"/>
  <c r="L60" i="3" s="1"/>
  <c r="L56" i="3" a="1"/>
  <c r="L56" i="3" s="1"/>
  <c r="L94" i="3" a="1"/>
  <c r="L94" i="3" s="1"/>
  <c r="L90" i="3" a="1"/>
  <c r="L90" i="3" s="1"/>
  <c r="L86" i="3" a="1"/>
  <c r="L86" i="3" s="1"/>
  <c r="L82" i="3" a="1"/>
  <c r="L82" i="3" s="1"/>
  <c r="L78" i="3" a="1"/>
  <c r="L78" i="3" s="1"/>
  <c r="L74" i="3" a="1"/>
  <c r="L74" i="3" s="1"/>
  <c r="L70" i="3" a="1"/>
  <c r="L70" i="3" s="1"/>
  <c r="L66" i="3" a="1"/>
  <c r="L66" i="3" s="1"/>
  <c r="L61" i="3" a="1"/>
  <c r="L61" i="3" s="1"/>
  <c r="L57" i="3" a="1"/>
  <c r="L57" i="3" s="1"/>
  <c r="L53" i="3" a="1"/>
  <c r="L53" i="3" s="1"/>
  <c r="L95" i="3" a="1"/>
  <c r="L95" i="3" s="1"/>
  <c r="L91" i="3" a="1"/>
  <c r="L91" i="3" s="1"/>
  <c r="L87" i="3" a="1"/>
  <c r="L87" i="3" s="1"/>
  <c r="L83" i="3" a="1"/>
  <c r="L83" i="3" s="1"/>
  <c r="L79" i="3" a="1"/>
  <c r="L79" i="3" s="1"/>
  <c r="L75" i="3" a="1"/>
  <c r="L75" i="3" s="1"/>
  <c r="L71" i="3" a="1"/>
  <c r="L71" i="3" s="1"/>
  <c r="L67" i="3" a="1"/>
  <c r="L67" i="3" s="1"/>
  <c r="L62" i="3" a="1"/>
  <c r="L62" i="3" s="1"/>
  <c r="L58" i="3" a="1"/>
  <c r="L58" i="3" s="1"/>
  <c r="L54" i="3" a="1"/>
  <c r="L54" i="3" s="1"/>
  <c r="L96" i="3" a="1"/>
  <c r="L96" i="3" s="1"/>
  <c r="L92" i="3" a="1"/>
  <c r="L92" i="3" s="1"/>
  <c r="L88" i="3" a="1"/>
  <c r="L88" i="3" s="1"/>
  <c r="L84" i="3" a="1"/>
  <c r="L84" i="3" s="1"/>
  <c r="L80" i="3" a="1"/>
  <c r="L80" i="3" s="1"/>
  <c r="L76" i="3" a="1"/>
  <c r="L76" i="3" s="1"/>
  <c r="L72" i="3" a="1"/>
  <c r="L72" i="3" s="1"/>
  <c r="L68" i="3" a="1"/>
  <c r="L68" i="3" s="1"/>
  <c r="L63" i="3" a="1"/>
  <c r="L63" i="3" s="1"/>
  <c r="L59" i="3" a="1"/>
  <c r="L59" i="3" s="1"/>
  <c r="L55" i="3" a="1"/>
  <c r="L55" i="3" s="1"/>
  <c r="J95" i="3" a="1"/>
  <c r="J95" i="3" s="1"/>
  <c r="J91" i="3" a="1"/>
  <c r="J91" i="3" s="1"/>
  <c r="J87" i="3" a="1"/>
  <c r="J87" i="3" s="1"/>
  <c r="J83" i="3" a="1"/>
  <c r="J83" i="3" s="1"/>
  <c r="J79" i="3" a="1"/>
  <c r="J79" i="3" s="1"/>
  <c r="J75" i="3" a="1"/>
  <c r="J75" i="3" s="1"/>
  <c r="J71" i="3" a="1"/>
  <c r="J71" i="3" s="1"/>
  <c r="J67" i="3" a="1"/>
  <c r="J67" i="3" s="1"/>
  <c r="J62" i="3" a="1"/>
  <c r="J62" i="3" s="1"/>
  <c r="J58" i="3" a="1"/>
  <c r="J58" i="3" s="1"/>
  <c r="J54" i="3" a="1"/>
  <c r="J54" i="3" s="1"/>
  <c r="J96" i="3" a="1"/>
  <c r="J96" i="3" s="1"/>
  <c r="J92" i="3" a="1"/>
  <c r="J92" i="3" s="1"/>
  <c r="J88" i="3" a="1"/>
  <c r="J88" i="3" s="1"/>
  <c r="J84" i="3" a="1"/>
  <c r="J84" i="3" s="1"/>
  <c r="J80" i="3" a="1"/>
  <c r="J80" i="3" s="1"/>
  <c r="J76" i="3" a="1"/>
  <c r="J76" i="3" s="1"/>
  <c r="J72" i="3" a="1"/>
  <c r="J72" i="3" s="1"/>
  <c r="J68" i="3" a="1"/>
  <c r="J68" i="3" s="1"/>
  <c r="J63" i="3" a="1"/>
  <c r="J63" i="3" s="1"/>
  <c r="J59" i="3" a="1"/>
  <c r="J59" i="3" s="1"/>
  <c r="J55" i="3" a="1"/>
  <c r="J55" i="3" s="1"/>
  <c r="J97" i="3" a="1"/>
  <c r="J97" i="3" s="1"/>
  <c r="J93" i="3" a="1"/>
  <c r="J93" i="3" s="1"/>
  <c r="J89" i="3" a="1"/>
  <c r="J89" i="3" s="1"/>
  <c r="J85" i="3" a="1"/>
  <c r="J85" i="3" s="1"/>
  <c r="J81" i="3" a="1"/>
  <c r="J81" i="3" s="1"/>
  <c r="J77" i="3" a="1"/>
  <c r="J77" i="3" s="1"/>
  <c r="J73" i="3" a="1"/>
  <c r="J73" i="3" s="1"/>
  <c r="J69" i="3" a="1"/>
  <c r="J69" i="3" s="1"/>
  <c r="J65" i="3" a="1"/>
  <c r="J65" i="3" s="1"/>
  <c r="J64" i="3" a="1"/>
  <c r="J64" i="3" s="1"/>
  <c r="J60" i="3" a="1"/>
  <c r="J60" i="3" s="1"/>
  <c r="J56" i="3" a="1"/>
  <c r="J56" i="3" s="1"/>
  <c r="J94" i="3" a="1"/>
  <c r="J94" i="3" s="1"/>
  <c r="J90" i="3" a="1"/>
  <c r="J90" i="3" s="1"/>
  <c r="J86" i="3" a="1"/>
  <c r="J86" i="3" s="1"/>
  <c r="J82" i="3" a="1"/>
  <c r="J82" i="3" s="1"/>
  <c r="J78" i="3" a="1"/>
  <c r="J78" i="3" s="1"/>
  <c r="J74" i="3" a="1"/>
  <c r="J74" i="3" s="1"/>
  <c r="J70" i="3" a="1"/>
  <c r="J70" i="3" s="1"/>
  <c r="J66" i="3" a="1"/>
  <c r="J66" i="3" s="1"/>
  <c r="J61" i="3" a="1"/>
  <c r="J61" i="3" s="1"/>
  <c r="J57" i="3" a="1"/>
  <c r="J57" i="3" s="1"/>
  <c r="J53" i="3" a="1"/>
  <c r="J53" i="3" s="1"/>
  <c r="J5" i="3"/>
  <c r="J6" i="3"/>
  <c r="J4" i="3"/>
  <c r="J2" i="3"/>
  <c r="J3" i="3"/>
  <c r="K14" i="4" l="1"/>
  <c r="K13" i="6"/>
  <c r="L3" i="6"/>
  <c r="M3" i="6" s="1"/>
  <c r="K13" i="5"/>
  <c r="L3" i="5"/>
  <c r="M3" i="5" s="1"/>
  <c r="K13" i="4"/>
  <c r="L3" i="4"/>
  <c r="M3" i="4" s="1"/>
  <c r="K4" i="3"/>
  <c r="K6" i="3"/>
  <c r="I5" i="3"/>
  <c r="I3" i="3"/>
  <c r="I4" i="3"/>
  <c r="K13" i="3" s="1"/>
  <c r="I2" i="3"/>
  <c r="I6" i="3"/>
  <c r="K3" i="3"/>
  <c r="K2" i="3"/>
  <c r="K5" i="3"/>
  <c r="K14" i="3" l="1"/>
  <c r="L3" i="3"/>
  <c r="M3" i="3" s="1"/>
  <c r="L4" i="3"/>
  <c r="M4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F478DF2C-0553-47CC-82E7-E750CEAE7B4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7D8714DE-E49F-4467-9BA7-8B29CD89154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CBDB9C05-840C-4429-AEC8-EDC40B122DA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27C5B97F-81C0-43EB-B793-66AB9FBA42A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831B02A7-141B-4EF4-925F-0DBA815610B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BCDC8049-48DA-410F-9D2B-84FA69866D5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B67473B9-7330-4308-90B7-CAE303E3F39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E5CA3F6B-BA67-4FAD-9B38-6AC4692218D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C8A58EEF-74B1-401A-A749-FC665F22A9E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80DD31AC-2DC0-44F8-9270-874DA8D7FE5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539C2A40-B542-4051-8D8F-9591BE09B91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292E4B33-ED29-4811-A9D8-5F42A0367A1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53F2700-0155-47DF-8C7D-43B267D0AF3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42239963-2EC6-46F7-B3BE-6B3C2B5BB73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B9E4DDD7-1410-4898-BCE1-FCC18166DC6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AF0606CB-6E1D-4983-AFC4-53919294D5E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<sst xmlns="http://schemas.openxmlformats.org/spreadsheetml/2006/main" count="166" uniqueCount="32">
  <si>
    <t>VOLTA</t>
  </si>
  <si>
    <t>PILOTO</t>
  </si>
  <si>
    <t>Obs.: Selecione até 3 pilotos colocando na frente do seu nome os números 1, 2 e 3.</t>
  </si>
  <si>
    <t>MÉDIA</t>
  </si>
  <si>
    <t>MAXIMA</t>
  </si>
  <si>
    <t>MÍNIMA</t>
  </si>
  <si>
    <t>Desvio Padrão</t>
  </si>
  <si>
    <t>TEMPO TOTAL</t>
  </si>
  <si>
    <t>VOLTAS</t>
  </si>
  <si>
    <t>Marcelo Augusto</t>
  </si>
  <si>
    <t>João Lott</t>
  </si>
  <si>
    <t>Henrique Pereira</t>
  </si>
  <si>
    <t>Lucas Bessas</t>
  </si>
  <si>
    <t>Raphael Reis</t>
  </si>
  <si>
    <t>Gustavo Barros</t>
  </si>
  <si>
    <t>Henry Douglas</t>
  </si>
  <si>
    <t>Flávio Lacerda</t>
  </si>
  <si>
    <t>Luciano Robervine</t>
  </si>
  <si>
    <t>Luciano Macnamrra</t>
  </si>
  <si>
    <t>Victor Vaz</t>
  </si>
  <si>
    <t>Levindo Neto</t>
  </si>
  <si>
    <t>Alan Moreira</t>
  </si>
  <si>
    <t>Iago Bastos</t>
  </si>
  <si>
    <t>Raphael Fraga</t>
  </si>
  <si>
    <t>Alan Tacchi</t>
  </si>
  <si>
    <t>Lisandro Sodré</t>
  </si>
  <si>
    <t>Thiago Amaro</t>
  </si>
  <si>
    <t>Alexandre Missionschnick</t>
  </si>
  <si>
    <t>Jucimar Vieira</t>
  </si>
  <si>
    <t>Renato Martins</t>
  </si>
  <si>
    <t>Cristiano Cendon</t>
  </si>
  <si>
    <t>Matheus Rocha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</si>
</sst>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4"/>
      <color rgb="FFFF0000"/>
      <name val="Arial"/>
      <family val="2"/>
    </font>
    <font>
      <b/>
      <u/>
      <sz val="16"/>
      <color rgb="FFFF0000"/>
      <name val="Arial"/>
      <family val="2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Arial"/>
      <family val="2"/>
    </font>
    <font>
      <sz val="10"/>
      <color theme="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31">
    <xf numFmtId="0" fontId="0" fillId="0" borderId="0" xfId="0"/>
    <xf numFmtId="164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7" fillId="5" borderId="1" xfId="2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/>
    </xf>
    <xf numFmtId="0" fontId="1" fillId="0" borderId="0" xfId="2"/>
    <xf numFmtId="0" fontId="3" fillId="0" borderId="1" xfId="1" applyBorder="1" applyAlignment="1" applyProtection="1">
      <alignment horizontal="center" vertical="center"/>
      <protection locked="0"/>
    </xf>
    <xf numFmtId="0" fontId="9" fillId="7" borderId="1" xfId="1" applyFont="1" applyFill="1" applyBorder="1"/>
    <xf numFmtId="0" fontId="3" fillId="0" borderId="0" xfId="1"/>
    <xf numFmtId="164" fontId="3" fillId="0" borderId="1" xfId="2" applyNumberFormat="1" applyFont="1" applyBorder="1" applyAlignment="1">
      <alignment horizontal="center" vertical="center"/>
    </xf>
    <xf numFmtId="0" fontId="3" fillId="0" borderId="1" xfId="1" applyBorder="1"/>
    <xf numFmtId="0" fontId="3" fillId="0" borderId="1" xfId="2" applyFont="1" applyBorder="1" applyAlignment="1">
      <alignment horizontal="center" vertical="center"/>
    </xf>
    <xf numFmtId="0" fontId="7" fillId="5" borderId="1" xfId="2" applyFont="1" applyFill="1" applyBorder="1" applyAlignment="1">
      <alignment horizontal="center" vertical="center" wrapText="1"/>
    </xf>
    <xf numFmtId="0" fontId="10" fillId="0" borderId="0" xfId="1" applyFont="1"/>
    <xf numFmtId="164" fontId="10" fillId="0" borderId="0" xfId="2" applyNumberFormat="1" applyFont="1" applyAlignment="1">
      <alignment horizontal="center" vertical="center"/>
    </xf>
    <xf numFmtId="0" fontId="7" fillId="0" borderId="1" xfId="2" applyFont="1" applyBorder="1" applyAlignment="1">
      <alignment horizontal="center"/>
    </xf>
    <xf numFmtId="0" fontId="0" fillId="0" borderId="1" xfId="2" applyFont="1" applyBorder="1" applyAlignment="1">
      <alignment horizontal="center" vertical="center"/>
    </xf>
    <xf numFmtId="0" fontId="1" fillId="0" borderId="1" xfId="2" applyBorder="1" applyAlignment="1">
      <alignment vertical="center"/>
    </xf>
    <xf numFmtId="0" fontId="1" fillId="0" borderId="1" xfId="2" applyBorder="1" applyAlignment="1">
      <alignment horizontal="center" vertical="center"/>
    </xf>
    <xf numFmtId="49" fontId="1" fillId="0" borderId="1" xfId="2" applyNumberFormat="1" applyBorder="1" applyAlignment="1">
      <alignment horizontal="center" vertical="center"/>
    </xf>
    <xf numFmtId="0" fontId="1" fillId="0" borderId="1" xfId="2" applyBorder="1" applyAlignment="1">
      <alignment horizontal="center"/>
    </xf>
    <xf numFmtId="0" fontId="7" fillId="0" borderId="5" xfId="2" applyFont="1" applyBorder="1" applyAlignment="1">
      <alignment horizontal="center"/>
    </xf>
    <xf numFmtId="0" fontId="2" fillId="0" borderId="1" xfId="2" applyFont="1" applyBorder="1" applyAlignment="1">
      <alignment horizontal="center" vertical="center"/>
    </xf>
    <xf numFmtId="0" fontId="3" fillId="0" borderId="1" xfId="1" applyBorder="1" applyAlignment="1">
      <alignment horizontal="center"/>
    </xf>
    <xf numFmtId="164" fontId="7" fillId="0" borderId="1" xfId="2" applyNumberFormat="1" applyFont="1" applyBorder="1" applyAlignment="1">
      <alignment horizontal="center"/>
    </xf>
    <xf numFmtId="0" fontId="6" fillId="4" borderId="2" xfId="1" applyFont="1" applyFill="1" applyBorder="1" applyAlignment="1">
      <alignment horizontal="left" vertical="center" wrapText="1"/>
    </xf>
    <xf numFmtId="0" fontId="6" fillId="4" borderId="3" xfId="1" applyFont="1" applyFill="1" applyBorder="1" applyAlignment="1">
      <alignment horizontal="left" vertical="center" wrapText="1"/>
    </xf>
    <xf numFmtId="0" fontId="6" fillId="4" borderId="4" xfId="1" applyFont="1" applyFill="1" applyBorder="1" applyAlignment="1">
      <alignment horizontal="left" vertical="center" wrapText="1"/>
    </xf>
  </cellXfs>
  <cellStyles count="3">
    <cellStyle name="Normal" xfId="0" builtinId="0"/>
    <cellStyle name="Normal 2" xfId="1" xr:uid="{4DCF2AB2-80A2-4950-816A-A56096773A56}"/>
    <cellStyle name="Normal 6" xfId="2" xr:uid="{411AA2C4-B72C-43BF-B196-8EB9290B414B}"/>
  </cellStyles>
  <dxfs count="16"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Matheus Rocha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4'!$J$53:$J$97</c:f>
              <c:numCache>
                <c:formatCode>mm:ss.000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5.4861111111088878E-6</c:v>
                </c:pt>
                <c:pt idx="13">
                  <c:v>1.744212962962767E-5</c:v>
                </c:pt>
                <c:pt idx="14">
                  <c:v>2.0752314814813724E-5</c:v>
                </c:pt>
                <c:pt idx="15">
                  <c:v>2.2268518518516953E-5</c:v>
                </c:pt>
                <c:pt idx="16">
                  <c:v>3.4282407407406484E-5</c:v>
                </c:pt>
                <c:pt idx="17">
                  <c:v>3.8645833333329771E-5</c:v>
                </c:pt>
                <c:pt idx="18">
                  <c:v>3.68171296296297E-5</c:v>
                </c:pt>
                <c:pt idx="19">
                  <c:v>4.1504629629630918E-5</c:v>
                </c:pt>
                <c:pt idx="20">
                  <c:v>4.5972222222221554E-5</c:v>
                </c:pt>
                <c:pt idx="21">
                  <c:v>6.2442129629629306E-5</c:v>
                </c:pt>
                <c:pt idx="22">
                  <c:v>6.3564814814811438E-5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575-4010-A756-E7735EB23CB0}"/>
            </c:ext>
          </c:extLst>
        </c:ser>
        <c:ser>
          <c:idx val="2"/>
          <c:order val="1"/>
          <c:tx>
            <c:strRef>
              <c:f>'ETAPA 4'!$K$52</c:f>
              <c:strCache>
                <c:ptCount val="1"/>
                <c:pt idx="0">
                  <c:v>Henrique Pereira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4'!$I$53:$I$97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4'!$K$53:$K$97</c:f>
              <c:numCache>
                <c:formatCode>mm:ss.000</c:formatCode>
                <c:ptCount val="45"/>
                <c:pt idx="0">
                  <c:v>1.6446759259262488E-5</c:v>
                </c:pt>
                <c:pt idx="1">
                  <c:v>3.5266203703707057E-5</c:v>
                </c:pt>
                <c:pt idx="2">
                  <c:v>3.7835648148151421E-5</c:v>
                </c:pt>
                <c:pt idx="3">
                  <c:v>5.4375000000003205E-5</c:v>
                </c:pt>
                <c:pt idx="4">
                  <c:v>4.2349537037040391E-5</c:v>
                </c:pt>
                <c:pt idx="5">
                  <c:v>3.8148148148151734E-5</c:v>
                </c:pt>
                <c:pt idx="6">
                  <c:v>3.3900462962966477E-5</c:v>
                </c:pt>
                <c:pt idx="7">
                  <c:v>2.4293981481484511E-5</c:v>
                </c:pt>
                <c:pt idx="8">
                  <c:v>2.1956018518520977E-5</c:v>
                </c:pt>
                <c:pt idx="9">
                  <c:v>1.7650462962965838E-5</c:v>
                </c:pt>
                <c:pt idx="10">
                  <c:v>1.0023148148151362E-5</c:v>
                </c:pt>
                <c:pt idx="11">
                  <c:v>8.6921296296345318E-6</c:v>
                </c:pt>
                <c:pt idx="12">
                  <c:v>8.4143518518549343E-6</c:v>
                </c:pt>
                <c:pt idx="13">
                  <c:v>1.2175925925929365E-5</c:v>
                </c:pt>
                <c:pt idx="14">
                  <c:v>7.8472222222250587E-6</c:v>
                </c:pt>
                <c:pt idx="15">
                  <c:v>5.0925925925947302E-6</c:v>
                </c:pt>
                <c:pt idx="16">
                  <c:v>1.7245370370396612E-6</c:v>
                </c:pt>
                <c:pt idx="17">
                  <c:v>0</c:v>
                </c:pt>
                <c:pt idx="18">
                  <c:v>1.1857638888889202E-4</c:v>
                </c:pt>
                <c:pt idx="19">
                  <c:v>1.3807870370370623E-4</c:v>
                </c:pt>
                <c:pt idx="20">
                  <c:v>1.4586805555555707E-4</c:v>
                </c:pt>
                <c:pt idx="21">
                  <c:v>1.5428240740740853E-4</c:v>
                </c:pt>
                <c:pt idx="22">
                  <c:v>1.49050925925924E-4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575-4010-A756-E7735EB23CB0}"/>
            </c:ext>
          </c:extLst>
        </c:ser>
        <c:ser>
          <c:idx val="3"/>
          <c:order val="2"/>
          <c:tx>
            <c:strRef>
              <c:f>'ETAPA 4'!$L$52</c:f>
              <c:strCache>
                <c:ptCount val="1"/>
                <c:pt idx="0">
                  <c:v>Flávio Lacerda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4'!$L$53:$L$97</c:f>
              <c:numCache>
                <c:formatCode>mm:ss.000</c:formatCode>
                <c:ptCount val="45"/>
                <c:pt idx="0">
                  <c:v>1.9849537037042175E-5</c:v>
                </c:pt>
                <c:pt idx="1">
                  <c:v>2.3969907407412651E-5</c:v>
                </c:pt>
                <c:pt idx="2">
                  <c:v>3.3136574074079089E-5</c:v>
                </c:pt>
                <c:pt idx="3">
                  <c:v>7.3796296296301401E-5</c:v>
                </c:pt>
                <c:pt idx="4">
                  <c:v>6.7372685185190274E-5</c:v>
                </c:pt>
                <c:pt idx="5">
                  <c:v>6.8645833333338957E-5</c:v>
                </c:pt>
                <c:pt idx="6">
                  <c:v>6.9895833333338472E-5</c:v>
                </c:pt>
                <c:pt idx="7">
                  <c:v>6.3784722222227225E-5</c:v>
                </c:pt>
                <c:pt idx="8">
                  <c:v>5.9513888888893668E-5</c:v>
                </c:pt>
                <c:pt idx="9">
                  <c:v>5.4560185185190471E-5</c:v>
                </c:pt>
                <c:pt idx="10">
                  <c:v>5.4780092592597585E-5</c:v>
                </c:pt>
                <c:pt idx="11">
                  <c:v>5.7824074074079926E-5</c:v>
                </c:pt>
                <c:pt idx="12">
                  <c:v>5.2430555555560768E-5</c:v>
                </c:pt>
                <c:pt idx="13">
                  <c:v>5.2430555555560768E-5</c:v>
                </c:pt>
                <c:pt idx="14">
                  <c:v>6.2731481481486523E-5</c:v>
                </c:pt>
                <c:pt idx="15">
                  <c:v>7.8796296296300763E-5</c:v>
                </c:pt>
                <c:pt idx="16">
                  <c:v>8.4594907407411699E-5</c:v>
                </c:pt>
                <c:pt idx="17">
                  <c:v>9.9861111111113066E-5</c:v>
                </c:pt>
                <c:pt idx="18">
                  <c:v>1.1135416666667106E-4</c:v>
                </c:pt>
                <c:pt idx="19">
                  <c:v>1.2638888888889463E-4</c:v>
                </c:pt>
                <c:pt idx="20">
                  <c:v>1.4503472222222868E-4</c:v>
                </c:pt>
                <c:pt idx="21">
                  <c:v>1.6557870370370945E-4</c:v>
                </c:pt>
                <c:pt idx="22">
                  <c:v>1.8569444444444666E-4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575-4010-A756-E7735EB23C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Matheus Rocha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3'!$J$53:$J$97</c:f>
              <c:numCache>
                <c:formatCode>mm:ss.000</c:formatCode>
                <c:ptCount val="45"/>
                <c:pt idx="0">
                  <c:v>2.2892361111111344E-4</c:v>
                </c:pt>
                <c:pt idx="1">
                  <c:v>2.3898148148148346E-4</c:v>
                </c:pt>
                <c:pt idx="2">
                  <c:v>2.2733796296296477E-4</c:v>
                </c:pt>
                <c:pt idx="3">
                  <c:v>2.1401620370370541E-4</c:v>
                </c:pt>
                <c:pt idx="4">
                  <c:v>2.1008101851852003E-4</c:v>
                </c:pt>
                <c:pt idx="5">
                  <c:v>2.1089120370370532E-4</c:v>
                </c:pt>
                <c:pt idx="6">
                  <c:v>1.9268518518518723E-4</c:v>
                </c:pt>
                <c:pt idx="7">
                  <c:v>1.7181712962963201E-4</c:v>
                </c:pt>
                <c:pt idx="8">
                  <c:v>1.700810185185208E-4</c:v>
                </c:pt>
                <c:pt idx="9">
                  <c:v>1.5759259259259459E-4</c:v>
                </c:pt>
                <c:pt idx="10">
                  <c:v>1.4737268518518788E-4</c:v>
                </c:pt>
                <c:pt idx="11">
                  <c:v>1.2921296296296639E-4</c:v>
                </c:pt>
                <c:pt idx="12">
                  <c:v>1.1493055555555909E-4</c:v>
                </c:pt>
                <c:pt idx="13">
                  <c:v>1.0621527777778146E-4</c:v>
                </c:pt>
                <c:pt idx="14">
                  <c:v>9.4525462962966392E-5</c:v>
                </c:pt>
                <c:pt idx="15">
                  <c:v>9.0266203703706985E-5</c:v>
                </c:pt>
                <c:pt idx="16">
                  <c:v>8.7083333333336579E-5</c:v>
                </c:pt>
                <c:pt idx="17">
                  <c:v>9.3865740740743317E-5</c:v>
                </c:pt>
                <c:pt idx="18">
                  <c:v>9.6643518518521945E-5</c:v>
                </c:pt>
                <c:pt idx="19">
                  <c:v>9.8009259259261225E-5</c:v>
                </c:pt>
                <c:pt idx="20">
                  <c:v>1.0643518518518684E-4</c:v>
                </c:pt>
                <c:pt idx="21">
                  <c:v>1.1070601851852213E-4</c:v>
                </c:pt>
                <c:pt idx="22">
                  <c:v>9.7175925925931106E-5</c:v>
                </c:pt>
                <c:pt idx="23">
                  <c:v>1.0349537037037532E-4</c:v>
                </c:pt>
                <c:pt idx="24">
                  <c:v>1.090740740740774E-4</c:v>
                </c:pt>
                <c:pt idx="25">
                  <c:v>1.1141203703704181E-4</c:v>
                </c:pt>
                <c:pt idx="26">
                  <c:v>1.1630787037037252E-4</c:v>
                </c:pt>
                <c:pt idx="27">
                  <c:v>1.2165509259259508E-4</c:v>
                </c:pt>
                <c:pt idx="28">
                  <c:v>1.2969907407407721E-4</c:v>
                </c:pt>
                <c:pt idx="29">
                  <c:v>1.3010416666666899E-4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9C-4376-B4FE-3D117B866E44}"/>
            </c:ext>
          </c:extLst>
        </c:ser>
        <c:ser>
          <c:idx val="2"/>
          <c:order val="1"/>
          <c:tx>
            <c:strRef>
              <c:f>'ETAPA 3'!$K$52</c:f>
              <c:strCache>
                <c:ptCount val="1"/>
                <c:pt idx="0">
                  <c:v>Renato Martins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3'!$I$53:$I$97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3'!$K$53:$K$97</c:f>
              <c:numCache>
                <c:formatCode>mm:ss.000</c:formatCode>
                <c:ptCount val="45"/>
                <c:pt idx="0">
                  <c:v>1.8744212962962822E-4</c:v>
                </c:pt>
                <c:pt idx="1">
                  <c:v>1.7653935185185025E-4</c:v>
                </c:pt>
                <c:pt idx="2">
                  <c:v>1.7019675925925752E-4</c:v>
                </c:pt>
                <c:pt idx="3">
                  <c:v>1.6827546296296122E-4</c:v>
                </c:pt>
                <c:pt idx="4">
                  <c:v>1.7674768518518343E-4</c:v>
                </c:pt>
                <c:pt idx="5">
                  <c:v>1.730787037037022E-4</c:v>
                </c:pt>
                <c:pt idx="6">
                  <c:v>1.5438657407407328E-4</c:v>
                </c:pt>
                <c:pt idx="7">
                  <c:v>1.3452546296296216E-4</c:v>
                </c:pt>
                <c:pt idx="8">
                  <c:v>1.3010416666666639E-4</c:v>
                </c:pt>
                <c:pt idx="9">
                  <c:v>1.1565972222222186E-4</c:v>
                </c:pt>
                <c:pt idx="10">
                  <c:v>1.0803240740740738E-4</c:v>
                </c:pt>
                <c:pt idx="11">
                  <c:v>9.5358796296296511E-5</c:v>
                </c:pt>
                <c:pt idx="12">
                  <c:v>8.5231481481481269E-5</c:v>
                </c:pt>
                <c:pt idx="13">
                  <c:v>6.7696759259258665E-5</c:v>
                </c:pt>
                <c:pt idx="14">
                  <c:v>5.9189814814814001E-5</c:v>
                </c:pt>
                <c:pt idx="15">
                  <c:v>6.1574074074073268E-5</c:v>
                </c:pt>
                <c:pt idx="16">
                  <c:v>6.775462962962768E-5</c:v>
                </c:pt>
                <c:pt idx="17">
                  <c:v>7.6655092592589971E-5</c:v>
                </c:pt>
                <c:pt idx="18">
                  <c:v>8.835648148147919E-5</c:v>
                </c:pt>
                <c:pt idx="19">
                  <c:v>8.9166666666664479E-5</c:v>
                </c:pt>
                <c:pt idx="20">
                  <c:v>1.4071759259259159E-4</c:v>
                </c:pt>
                <c:pt idx="21">
                  <c:v>1.5427083333333438E-4</c:v>
                </c:pt>
                <c:pt idx="22">
                  <c:v>1.4215277777777924E-4</c:v>
                </c:pt>
                <c:pt idx="23">
                  <c:v>1.495601851851866E-4</c:v>
                </c:pt>
                <c:pt idx="24">
                  <c:v>1.5400462962962894E-4</c:v>
                </c:pt>
                <c:pt idx="25">
                  <c:v>1.5679398148148171E-4</c:v>
                </c:pt>
                <c:pt idx="26">
                  <c:v>1.593287037037032E-4</c:v>
                </c:pt>
                <c:pt idx="27">
                  <c:v>1.7184027777777597E-4</c:v>
                </c:pt>
                <c:pt idx="28">
                  <c:v>1.9249999999999823E-4</c:v>
                </c:pt>
                <c:pt idx="29">
                  <c:v>1.9643518518518144E-4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9C-4376-B4FE-3D117B866E44}"/>
            </c:ext>
          </c:extLst>
        </c:ser>
        <c:ser>
          <c:idx val="3"/>
          <c:order val="2"/>
          <c:tx>
            <c:strRef>
              <c:f>'ETAPA 3'!$L$52</c:f>
              <c:strCache>
                <c:ptCount val="1"/>
                <c:pt idx="0">
                  <c:v>Raphael Reis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3'!$L$53:$L$97</c:f>
              <c:numCache>
                <c:formatCode>mm:ss.000</c:formatCode>
                <c:ptCount val="45"/>
                <c:pt idx="0">
                  <c:v>1.8974537037036324E-4</c:v>
                </c:pt>
                <c:pt idx="1">
                  <c:v>1.8490740740739991E-4</c:v>
                </c:pt>
                <c:pt idx="2">
                  <c:v>1.7700231481480736E-4</c:v>
                </c:pt>
                <c:pt idx="3">
                  <c:v>1.7152777777777045E-4</c:v>
                </c:pt>
                <c:pt idx="4">
                  <c:v>1.7390046296295557E-4</c:v>
                </c:pt>
                <c:pt idx="5">
                  <c:v>1.7140046296295567E-4</c:v>
                </c:pt>
                <c:pt idx="6">
                  <c:v>1.5072916666666013E-4</c:v>
                </c:pt>
                <c:pt idx="7">
                  <c:v>1.3921296296295644E-4</c:v>
                </c:pt>
                <c:pt idx="8">
                  <c:v>1.3438657407406802E-4</c:v>
                </c:pt>
                <c:pt idx="9">
                  <c:v>1.2608796296295719E-4</c:v>
                </c:pt>
                <c:pt idx="10">
                  <c:v>1.2387731481480931E-4</c:v>
                </c:pt>
                <c:pt idx="11">
                  <c:v>1.1787037037036541E-4</c:v>
                </c:pt>
                <c:pt idx="12">
                  <c:v>1.1350694444444039E-4</c:v>
                </c:pt>
                <c:pt idx="13">
                  <c:v>1.1030092592592168E-4</c:v>
                </c:pt>
                <c:pt idx="14">
                  <c:v>1.0268518518518135E-4</c:v>
                </c:pt>
                <c:pt idx="15">
                  <c:v>1.0435185185184853E-4</c:v>
                </c:pt>
                <c:pt idx="16">
                  <c:v>1.1490740740740385E-4</c:v>
                </c:pt>
                <c:pt idx="17">
                  <c:v>1.2931712962962506E-4</c:v>
                </c:pt>
                <c:pt idx="18">
                  <c:v>1.4175925925925467E-4</c:v>
                </c:pt>
                <c:pt idx="19">
                  <c:v>1.5299768518517963E-4</c:v>
                </c:pt>
                <c:pt idx="20">
                  <c:v>1.7068287037036445E-4</c:v>
                </c:pt>
                <c:pt idx="21">
                  <c:v>1.869907407407341E-4</c:v>
                </c:pt>
                <c:pt idx="22">
                  <c:v>1.8545138888888257E-4</c:v>
                </c:pt>
                <c:pt idx="23">
                  <c:v>1.9929398148147565E-4</c:v>
                </c:pt>
                <c:pt idx="24">
                  <c:v>2.1319444444443947E-4</c:v>
                </c:pt>
                <c:pt idx="25">
                  <c:v>2.2490740740740284E-4</c:v>
                </c:pt>
                <c:pt idx="26">
                  <c:v>2.4050925925925282E-4</c:v>
                </c:pt>
                <c:pt idx="27">
                  <c:v>2.5579861111110422E-4</c:v>
                </c:pt>
                <c:pt idx="28">
                  <c:v>2.7133101851851277E-4</c:v>
                </c:pt>
                <c:pt idx="29">
                  <c:v>2.7693287037036315E-4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09C-4376-B4FE-3D117B866E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Flávio Lacerda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2'!$J$53:$J$97</c:f>
              <c:numCache>
                <c:formatCode>mm:ss.000</c:formatCode>
                <c:ptCount val="45"/>
                <c:pt idx="0">
                  <c:v>1.6261574074078692E-5</c:v>
                </c:pt>
                <c:pt idx="1">
                  <c:v>1.8125000000004683E-5</c:v>
                </c:pt>
                <c:pt idx="2">
                  <c:v>2.5960648148152989E-5</c:v>
                </c:pt>
                <c:pt idx="3">
                  <c:v>2.9108796296301379E-5</c:v>
                </c:pt>
                <c:pt idx="4">
                  <c:v>2.9699074074078687E-5</c:v>
                </c:pt>
                <c:pt idx="5">
                  <c:v>3.446759259259722E-5</c:v>
                </c:pt>
                <c:pt idx="6">
                  <c:v>3.5972222222226298E-5</c:v>
                </c:pt>
                <c:pt idx="7">
                  <c:v>2.4062500000004115E-5</c:v>
                </c:pt>
                <c:pt idx="8">
                  <c:v>1.9502314814818546E-5</c:v>
                </c:pt>
                <c:pt idx="9">
                  <c:v>1.4004629629632906E-5</c:v>
                </c:pt>
                <c:pt idx="10">
                  <c:v>2.7199074074113483E-6</c:v>
                </c:pt>
                <c:pt idx="11">
                  <c:v>2.8587962962994123E-6</c:v>
                </c:pt>
                <c:pt idx="12">
                  <c:v>5.3587962962984431E-6</c:v>
                </c:pt>
                <c:pt idx="13">
                  <c:v>6.7708333333360571E-6</c:v>
                </c:pt>
                <c:pt idx="14">
                  <c:v>1.1087962962966214E-5</c:v>
                </c:pt>
                <c:pt idx="15">
                  <c:v>7.2222222222244337E-6</c:v>
                </c:pt>
                <c:pt idx="16">
                  <c:v>9.3518518518541371E-6</c:v>
                </c:pt>
                <c:pt idx="17">
                  <c:v>1.3344907407409831E-5</c:v>
                </c:pt>
                <c:pt idx="18">
                  <c:v>1.4571759259262781E-5</c:v>
                </c:pt>
                <c:pt idx="19">
                  <c:v>2.1481481481486903E-5</c:v>
                </c:pt>
                <c:pt idx="20">
                  <c:v>2.062500000000328E-5</c:v>
                </c:pt>
                <c:pt idx="21">
                  <c:v>2.7280092592594368E-5</c:v>
                </c:pt>
                <c:pt idx="22">
                  <c:v>2.2453703703705086E-5</c:v>
                </c:pt>
                <c:pt idx="23">
                  <c:v>1.6018518518519376E-5</c:v>
                </c:pt>
                <c:pt idx="24">
                  <c:v>2.2789351851851963E-5</c:v>
                </c:pt>
                <c:pt idx="25">
                  <c:v>2.1655092592592212E-5</c:v>
                </c:pt>
                <c:pt idx="26">
                  <c:v>3.391203703701634E-6</c:v>
                </c:pt>
                <c:pt idx="27">
                  <c:v>2.1643518518521532E-6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9C-43AD-A216-5DB796D2980B}"/>
            </c:ext>
          </c:extLst>
        </c:ser>
        <c:ser>
          <c:idx val="2"/>
          <c:order val="1"/>
          <c:tx>
            <c:strRef>
              <c:f>'ETAPA 2'!$K$52</c:f>
              <c:strCache>
                <c:ptCount val="1"/>
                <c:pt idx="0">
                  <c:v>Luciano Robervine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2'!$K$53:$K$97</c:f>
              <c:numCache>
                <c:formatCode>mm:ss.000</c:formatCode>
                <c:ptCount val="45"/>
                <c:pt idx="0">
                  <c:v>6.2824074074071916E-5</c:v>
                </c:pt>
                <c:pt idx="1">
                  <c:v>7.6527777777775623E-5</c:v>
                </c:pt>
                <c:pt idx="2">
                  <c:v>8.1481481481479254E-5</c:v>
                </c:pt>
                <c:pt idx="3">
                  <c:v>8.3321759259257378E-5</c:v>
                </c:pt>
                <c:pt idx="4">
                  <c:v>8.843749999999824E-5</c:v>
                </c:pt>
                <c:pt idx="5">
                  <c:v>1.0519675925925714E-4</c:v>
                </c:pt>
                <c:pt idx="6">
                  <c:v>1.1584490740740479E-4</c:v>
                </c:pt>
                <c:pt idx="7">
                  <c:v>1.0440972222221928E-4</c:v>
                </c:pt>
                <c:pt idx="8">
                  <c:v>1.0381944444444111E-4</c:v>
                </c:pt>
                <c:pt idx="9">
                  <c:v>9.9560185185181699E-5</c:v>
                </c:pt>
                <c:pt idx="10">
                  <c:v>1.0368055555555304E-4</c:v>
                </c:pt>
                <c:pt idx="11">
                  <c:v>8.6284722222218502E-5</c:v>
                </c:pt>
                <c:pt idx="12">
                  <c:v>8.7048611111107191E-5</c:v>
                </c:pt>
                <c:pt idx="13">
                  <c:v>8.7997685185182278E-5</c:v>
                </c:pt>
                <c:pt idx="14">
                  <c:v>7.6261574074072344E-5</c:v>
                </c:pt>
                <c:pt idx="15">
                  <c:v>7.4641203703701767E-5</c:v>
                </c:pt>
                <c:pt idx="16">
                  <c:v>7.3310185185183202E-5</c:v>
                </c:pt>
                <c:pt idx="17">
                  <c:v>6.1550925925923233E-5</c:v>
                </c:pt>
                <c:pt idx="18">
                  <c:v>6.7280092592591004E-5</c:v>
                </c:pt>
                <c:pt idx="19">
                  <c:v>6.8530092592590519E-5</c:v>
                </c:pt>
                <c:pt idx="20">
                  <c:v>6.5555555555551343E-5</c:v>
                </c:pt>
                <c:pt idx="21">
                  <c:v>6.7592592592587847E-5</c:v>
                </c:pt>
                <c:pt idx="22">
                  <c:v>6.8749999999992428E-5</c:v>
                </c:pt>
                <c:pt idx="23">
                  <c:v>5.9131944444436313E-5</c:v>
                </c:pt>
                <c:pt idx="24">
                  <c:v>6.7337962962956549E-5</c:v>
                </c:pt>
                <c:pt idx="25">
                  <c:v>6.8344907407400651E-5</c:v>
                </c:pt>
                <c:pt idx="26">
                  <c:v>6.0972222222215738E-5</c:v>
                </c:pt>
                <c:pt idx="27">
                  <c:v>5.5324074074068752E-5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C9C-43AD-A216-5DB796D2980B}"/>
            </c:ext>
          </c:extLst>
        </c:ser>
        <c:ser>
          <c:idx val="3"/>
          <c:order val="2"/>
          <c:tx>
            <c:strRef>
              <c:f>'ETAPA 2'!$L$52</c:f>
              <c:strCache>
                <c:ptCount val="1"/>
                <c:pt idx="0">
                  <c:v>Lucas Bessas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2'!$L$53:$L$97</c:f>
              <c:numCache>
                <c:formatCode>mm:ss.000</c:formatCode>
                <c:ptCount val="45"/>
                <c:pt idx="0">
                  <c:v>4.7337962962962134E-5</c:v>
                </c:pt>
                <c:pt idx="1">
                  <c:v>6.5138888888888451E-5</c:v>
                </c:pt>
                <c:pt idx="2">
                  <c:v>6.810185185185131E-5</c:v>
                </c:pt>
                <c:pt idx="3">
                  <c:v>7.00115740740739E-5</c:v>
                </c:pt>
                <c:pt idx="4">
                  <c:v>6.547453703703663E-5</c:v>
                </c:pt>
                <c:pt idx="5">
                  <c:v>6.9733796296296037E-5</c:v>
                </c:pt>
                <c:pt idx="6">
                  <c:v>7.2245370370370085E-5</c:v>
                </c:pt>
                <c:pt idx="7">
                  <c:v>6.3287037037037044E-5</c:v>
                </c:pt>
                <c:pt idx="8">
                  <c:v>6.7928240740739929E-5</c:v>
                </c:pt>
                <c:pt idx="9">
                  <c:v>6.9583333333332956E-5</c:v>
                </c:pt>
                <c:pt idx="10">
                  <c:v>6.3761574074073721E-5</c:v>
                </c:pt>
                <c:pt idx="11">
                  <c:v>5.1863425925925688E-5</c:v>
                </c:pt>
                <c:pt idx="12">
                  <c:v>6.1087962962962442E-5</c:v>
                </c:pt>
                <c:pt idx="13">
                  <c:v>6.7662037037036216E-5</c:v>
                </c:pt>
                <c:pt idx="14">
                  <c:v>6.7407407407406653E-5</c:v>
                </c:pt>
                <c:pt idx="15">
                  <c:v>7.0694444444442672E-5</c:v>
                </c:pt>
                <c:pt idx="16">
                  <c:v>7.4756944444443266E-5</c:v>
                </c:pt>
                <c:pt idx="17">
                  <c:v>6.6018518518517338E-5</c:v>
                </c:pt>
                <c:pt idx="18">
                  <c:v>7.099537037037057E-5</c:v>
                </c:pt>
                <c:pt idx="19">
                  <c:v>7.1122685185186219E-5</c:v>
                </c:pt>
                <c:pt idx="20">
                  <c:v>6.9942129629629868E-5</c:v>
                </c:pt>
                <c:pt idx="21">
                  <c:v>7.2754629629630946E-5</c:v>
                </c:pt>
                <c:pt idx="22">
                  <c:v>7.2962962962962175E-5</c:v>
                </c:pt>
                <c:pt idx="23">
                  <c:v>6.5543981481480662E-5</c:v>
                </c:pt>
                <c:pt idx="24">
                  <c:v>7.3032407407407074E-5</c:v>
                </c:pt>
                <c:pt idx="25">
                  <c:v>8.4317129629630366E-5</c:v>
                </c:pt>
                <c:pt idx="26">
                  <c:v>7.6412037037038028E-5</c:v>
                </c:pt>
                <c:pt idx="27">
                  <c:v>8.4837962962967112E-5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C9C-43AD-A216-5DB796D29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João Lott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1'!$J$53:$J$97</c:f>
              <c:numCache>
                <c:formatCode>mm:ss.000</c:formatCode>
                <c:ptCount val="45"/>
                <c:pt idx="0">
                  <c:v>3.8773148148146287E-6</c:v>
                </c:pt>
                <c:pt idx="1">
                  <c:v>2.2800925925923511E-6</c:v>
                </c:pt>
                <c:pt idx="2">
                  <c:v>2.0949074074072538E-6</c:v>
                </c:pt>
                <c:pt idx="3">
                  <c:v>2.5347222222219142E-6</c:v>
                </c:pt>
                <c:pt idx="4">
                  <c:v>2.777777777777761E-6</c:v>
                </c:pt>
                <c:pt idx="5">
                  <c:v>2.3958333333334164E-6</c:v>
                </c:pt>
                <c:pt idx="6">
                  <c:v>3.1134259259263733E-6</c:v>
                </c:pt>
                <c:pt idx="7">
                  <c:v>5.2777777777785265E-6</c:v>
                </c:pt>
                <c:pt idx="8">
                  <c:v>8.0092592592605552E-6</c:v>
                </c:pt>
                <c:pt idx="9">
                  <c:v>7.7083333333352599E-6</c:v>
                </c:pt>
                <c:pt idx="10">
                  <c:v>1.2962962962964619E-5</c:v>
                </c:pt>
                <c:pt idx="11">
                  <c:v>3.8310185185193302E-6</c:v>
                </c:pt>
                <c:pt idx="12">
                  <c:v>5.1620370370378948E-6</c:v>
                </c:pt>
                <c:pt idx="13">
                  <c:v>2.0023148148157893E-6</c:v>
                </c:pt>
                <c:pt idx="14">
                  <c:v>6.1342592592612821E-6</c:v>
                </c:pt>
                <c:pt idx="15">
                  <c:v>3.4259259259275532E-6</c:v>
                </c:pt>
                <c:pt idx="16">
                  <c:v>2.3726851851868513E-6</c:v>
                </c:pt>
                <c:pt idx="17">
                  <c:v>3.2407407407411548E-6</c:v>
                </c:pt>
                <c:pt idx="18">
                  <c:v>5.8217592592592349E-6</c:v>
                </c:pt>
                <c:pt idx="19">
                  <c:v>0</c:v>
                </c:pt>
                <c:pt idx="20">
                  <c:v>0</c:v>
                </c:pt>
                <c:pt idx="21">
                  <c:v>3.2638888888894546E-6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59-4A5F-9DD2-94BCCCA98719}"/>
            </c:ext>
          </c:extLst>
        </c:ser>
        <c:ser>
          <c:idx val="2"/>
          <c:order val="1"/>
          <c:tx>
            <c:strRef>
              <c:f>'ETAPA 1'!$K$52</c:f>
              <c:strCache>
                <c:ptCount val="1"/>
                <c:pt idx="0">
                  <c:v>Henrique Pereira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1'!$K$53:$K$97</c:f>
              <c:numCache>
                <c:formatCode>mm:ss.000</c:formatCode>
                <c:ptCount val="45"/>
                <c:pt idx="0">
                  <c:v>1.8796296296294101E-5</c:v>
                </c:pt>
                <c:pt idx="1">
                  <c:v>2.4386574074071639E-5</c:v>
                </c:pt>
                <c:pt idx="2">
                  <c:v>3.0624999999997668E-5</c:v>
                </c:pt>
                <c:pt idx="3">
                  <c:v>3.7534722222220054E-5</c:v>
                </c:pt>
                <c:pt idx="4">
                  <c:v>4.1516203703701599E-5</c:v>
                </c:pt>
                <c:pt idx="5">
                  <c:v>4.9247685185182556E-5</c:v>
                </c:pt>
                <c:pt idx="6">
                  <c:v>5.2546296296293593E-5</c:v>
                </c:pt>
                <c:pt idx="7">
                  <c:v>5.2152777777775099E-5</c:v>
                </c:pt>
                <c:pt idx="8">
                  <c:v>6.223379629629374E-5</c:v>
                </c:pt>
                <c:pt idx="9">
                  <c:v>4.260416666666475E-5</c:v>
                </c:pt>
                <c:pt idx="10">
                  <c:v>4.2037037037034874E-5</c:v>
                </c:pt>
                <c:pt idx="11">
                  <c:v>3.2534722222218523E-5</c:v>
                </c:pt>
                <c:pt idx="12">
                  <c:v>2.6249999999996762E-5</c:v>
                </c:pt>
                <c:pt idx="13">
                  <c:v>2.7337962962959914E-5</c:v>
                </c:pt>
                <c:pt idx="14">
                  <c:v>2.8784722222219977E-5</c:v>
                </c:pt>
                <c:pt idx="15">
                  <c:v>2.71180555555528E-5</c:v>
                </c:pt>
                <c:pt idx="16">
                  <c:v>2.5740740740737636E-5</c:v>
                </c:pt>
                <c:pt idx="17">
                  <c:v>1.2488425925922739E-5</c:v>
                </c:pt>
                <c:pt idx="18">
                  <c:v>1.2442129629624404E-5</c:v>
                </c:pt>
                <c:pt idx="19">
                  <c:v>2.9745370370322377E-6</c:v>
                </c:pt>
                <c:pt idx="20">
                  <c:v>3.8541666666606911E-6</c:v>
                </c:pt>
                <c:pt idx="21">
                  <c:v>6.041666666661144E-6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59-4A5F-9DD2-94BCCCA98719}"/>
            </c:ext>
          </c:extLst>
        </c:ser>
        <c:ser>
          <c:idx val="3"/>
          <c:order val="2"/>
          <c:tx>
            <c:strRef>
              <c:f>'ETAPA 1'!$L$52</c:f>
              <c:strCache>
                <c:ptCount val="1"/>
                <c:pt idx="0">
                  <c:v>Lucas Bessas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1'!$L$53:$L$97</c:f>
              <c:numCache>
                <c:formatCode>mm:ss.000</c:formatCode>
                <c:ptCount val="45"/>
                <c:pt idx="0">
                  <c:v>6.4930555555553753E-5</c:v>
                </c:pt>
                <c:pt idx="1">
                  <c:v>7.7777777777776006E-5</c:v>
                </c:pt>
                <c:pt idx="2">
                  <c:v>7.4027777777776159E-5</c:v>
                </c:pt>
                <c:pt idx="3">
                  <c:v>8.8564814814813021E-5</c:v>
                </c:pt>
                <c:pt idx="4">
                  <c:v>8.6168981481480472E-5</c:v>
                </c:pt>
                <c:pt idx="5">
                  <c:v>8.6527777777776517E-5</c:v>
                </c:pt>
                <c:pt idx="6">
                  <c:v>8.6493055555554935E-5</c:v>
                </c:pt>
                <c:pt idx="7">
                  <c:v>8.4629629629628944E-5</c:v>
                </c:pt>
                <c:pt idx="8">
                  <c:v>9.3726851851851783E-5</c:v>
                </c:pt>
                <c:pt idx="9">
                  <c:v>7.8900462962962908E-5</c:v>
                </c:pt>
                <c:pt idx="10">
                  <c:v>9.0636574074074577E-5</c:v>
                </c:pt>
                <c:pt idx="11">
                  <c:v>9.225694444444342E-5</c:v>
                </c:pt>
                <c:pt idx="12">
                  <c:v>9.7395833333333015E-5</c:v>
                </c:pt>
                <c:pt idx="13">
                  <c:v>1.2552083333333339E-4</c:v>
                </c:pt>
                <c:pt idx="14">
                  <c:v>1.434143518518529E-4</c:v>
                </c:pt>
                <c:pt idx="15">
                  <c:v>1.4763888888888813E-4</c:v>
                </c:pt>
                <c:pt idx="16">
                  <c:v>1.4627314814814711E-4</c:v>
                </c:pt>
                <c:pt idx="17">
                  <c:v>1.3501157407407212E-4</c:v>
                </c:pt>
                <c:pt idx="18">
                  <c:v>1.3437499999999908E-4</c:v>
                </c:pt>
                <c:pt idx="19">
                  <c:v>1.1687499999999892E-4</c:v>
                </c:pt>
                <c:pt idx="20">
                  <c:v>1.1350694444444212E-4</c:v>
                </c:pt>
                <c:pt idx="21">
                  <c:v>9.7430555555555465E-5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559-4A5F-9DD2-94BCCCA98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46F429-07B9-4302-B7A0-268A55EB42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AE4EB87-F78B-4571-9DC9-46FC247F1D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A4AA4EF-999E-4E68-B1B3-0CA0C91B65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F807B0B-A5A6-404F-AAFC-3EE671503C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AB8F6-6BE9-4946-AF0B-C3A470B2902F}">
  <dimension ref="A1:AU1178"/>
  <sheetViews>
    <sheetView showGridLines="0" tabSelected="1" zoomScale="85" zoomScaleNormal="85" workbookViewId="0">
      <selection activeCell="A3" sqref="A3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Matheus Rocha</v>
      </c>
      <c r="J1" s="7" t="str">
        <f>K52</f>
        <v>Henrique Pereira</v>
      </c>
      <c r="K1" s="7" t="str">
        <f>L52</f>
        <v>Flávio Lacerda</v>
      </c>
    </row>
    <row r="2" spans="1:13" x14ac:dyDescent="0.25">
      <c r="A2" s="9"/>
      <c r="B2" s="10" t="s">
        <v>12</v>
      </c>
      <c r="C2" s="11"/>
      <c r="D2" s="11"/>
      <c r="E2" s="11"/>
      <c r="F2" s="11"/>
      <c r="G2" s="11"/>
      <c r="H2" s="6" t="s">
        <v>3</v>
      </c>
      <c r="I2" s="12">
        <f>AVERAGE(J53:J97)</f>
        <v>3.5379840067338766E-5</v>
      </c>
      <c r="J2" s="12">
        <f>AVERAGE(K53:K97)</f>
        <v>4.9184027777780525E-5</v>
      </c>
      <c r="K2" s="12">
        <f>AVERAGE(L53:L97)</f>
        <v>7.8783715781003297E-5</v>
      </c>
    </row>
    <row r="3" spans="1:13" x14ac:dyDescent="0.25">
      <c r="A3" s="9">
        <v>1</v>
      </c>
      <c r="B3" s="13" t="s">
        <v>31</v>
      </c>
      <c r="C3" s="11"/>
      <c r="D3" s="11"/>
      <c r="E3" s="11"/>
      <c r="F3" s="11"/>
      <c r="G3" s="11"/>
      <c r="H3" s="6" t="s">
        <v>4</v>
      </c>
      <c r="I3" s="12">
        <f>LARGE(J53:J97,2)</f>
        <v>6.2442129629629306E-5</v>
      </c>
      <c r="J3" s="12">
        <f>LARGE(K53:K97,2)</f>
        <v>1.49050925925924E-4</v>
      </c>
      <c r="K3" s="12">
        <f>LARGE(L53:L97,2)</f>
        <v>1.6557870370370945E-4</v>
      </c>
      <c r="L3" s="12">
        <f>LARGE(I3:K3,1)</f>
        <v>1.6557870370370945E-4</v>
      </c>
      <c r="M3" s="14">
        <f>L3</f>
        <v>1.6557870370370945E-4</v>
      </c>
    </row>
    <row r="4" spans="1:13" x14ac:dyDescent="0.25">
      <c r="A4" s="9">
        <v>2</v>
      </c>
      <c r="B4" s="13" t="s">
        <v>11</v>
      </c>
      <c r="C4" s="11"/>
      <c r="D4" s="11"/>
      <c r="E4" s="11"/>
      <c r="F4" s="11"/>
      <c r="G4" s="11"/>
      <c r="H4" s="6" t="s">
        <v>5</v>
      </c>
      <c r="I4" s="12">
        <f>SMALL(J53:J97,1)</f>
        <v>5.4861111111088878E-6</v>
      </c>
      <c r="J4" s="12">
        <f>SMALL(K53:K97,1)</f>
        <v>1.7245370370396612E-6</v>
      </c>
      <c r="K4" s="12">
        <f>SMALL(L53:L97,1)</f>
        <v>1.9849537037042175E-5</v>
      </c>
      <c r="L4" s="12">
        <f>SMALL(I4:K4,1)</f>
        <v>1.7245370370396612E-6</v>
      </c>
      <c r="M4" s="14">
        <f>L4</f>
        <v>1.7245370370396612E-6</v>
      </c>
    </row>
    <row r="5" spans="1:13" x14ac:dyDescent="0.25">
      <c r="A5" s="9">
        <v>3</v>
      </c>
      <c r="B5" s="13" t="s">
        <v>16</v>
      </c>
      <c r="C5" s="11"/>
      <c r="D5" s="11"/>
      <c r="E5" s="11"/>
      <c r="F5" s="11"/>
      <c r="G5" s="11"/>
      <c r="H5" s="15" t="s">
        <v>6</v>
      </c>
      <c r="I5" s="12">
        <f>_xlfn.STDEV.S(J53:J97)</f>
        <v>1.8142978065726676E-5</v>
      </c>
      <c r="J5" s="12">
        <f>_xlfn.STDEV.S(K53:K97)</f>
        <v>5.3172251226212791E-5</v>
      </c>
      <c r="K5" s="12">
        <f>_xlfn.STDEV.S(L53:L97)</f>
        <v>4.2587397368262051E-5</v>
      </c>
    </row>
    <row r="6" spans="1:13" x14ac:dyDescent="0.25">
      <c r="A6" s="9"/>
      <c r="B6" s="13" t="s">
        <v>13</v>
      </c>
      <c r="C6" s="11"/>
      <c r="D6" s="11"/>
      <c r="E6" s="11"/>
      <c r="F6" s="11"/>
      <c r="G6" s="11"/>
      <c r="H6" s="6" t="s">
        <v>7</v>
      </c>
      <c r="I6" s="12">
        <f>SUM(J53:J97,1)</f>
        <v>1.0003891782407408</v>
      </c>
      <c r="J6" s="12">
        <f>SUM(K53:K97,1)</f>
        <v>1.0010820486111112</v>
      </c>
      <c r="K6" s="12">
        <f>SUM(L53:L97,1)</f>
        <v>1.001812025462963</v>
      </c>
    </row>
    <row r="7" spans="1:13" x14ac:dyDescent="0.25">
      <c r="A7" s="9"/>
      <c r="B7" s="13" t="s">
        <v>17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18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30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29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28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26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17">
        <f>SMALL(I4:K4,1)-L13</f>
        <v>1.7245370370396612E-6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>
        <f>LARGE(I3:K3,1)+L13</f>
        <v>1.6557870370370945E-4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4'!$B$106:$AT$106,0)</f>
        <v>2</v>
      </c>
      <c r="K50" s="18">
        <f>MATCH(K52,'ETAPA 4'!$B$106:$AT$106,0)</f>
        <v>3</v>
      </c>
      <c r="L50" s="18">
        <f>MATCH(L52,'ETAPA 4'!$B$106:$AT$106,0)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4'!$B$107:$B$147)</f>
        <v>23</v>
      </c>
      <c r="K51" s="24">
        <f>COUNTA('ETAPA 4'!$B$107:$B$147)</f>
        <v>23</v>
      </c>
      <c r="L51" s="24">
        <f>COUNTA('ETAPA 4'!$B$107:$B$147)</f>
        <v>23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Matheus Rocha</v>
      </c>
      <c r="K52" s="25" t="str">
        <f>VLOOKUP(2,$A$2:$B$47,2,FALSE)</f>
        <v>Henrique Pereira</v>
      </c>
      <c r="L52" s="25" t="str">
        <f>VLOOKUP(3,$A$2:$B$47,2,FALSE)</f>
        <v>Flávio Lacerda</v>
      </c>
    </row>
    <row r="53" spans="1:12" x14ac:dyDescent="0.25">
      <c r="A53"/>
      <c r="B53"/>
      <c r="C53"/>
      <c r="D53"/>
      <c r="E53"/>
      <c r="F53"/>
      <c r="I53" s="26">
        <v>1</v>
      </c>
      <c r="J53" s="27" t="str" cm="1">
        <f t="array" ref="J53">IF(INDEX('ETAPA 4'!$B$106:$AT$171,$I53+1,J$50)=0,"",INDEX('ETAPA 4'!$B$106:$AT$171,$I53+1,J$50))</f>
        <v/>
      </c>
      <c r="K53" s="27" cm="1">
        <f t="array" ref="K53">IF(INDEX('ETAPA 4'!$B$106:$AT$171,$I53+1,K$50)=0,"",INDEX('ETAPA 4'!$B$106:$AT$171,$I53+1,K$50))</f>
        <v>1.6446759259262488E-5</v>
      </c>
      <c r="L53" s="27" cm="1">
        <f t="array" ref="L53">IF(INDEX('ETAPA 4'!$B$106:$AT$171,$I53+1,L$50)=0,"",INDEX('ETAPA 4'!$B$106:$AT$171,$I53+1,L$50))</f>
        <v>1.9849537037042175E-5</v>
      </c>
    </row>
    <row r="54" spans="1:12" x14ac:dyDescent="0.25">
      <c r="A54"/>
      <c r="B54"/>
      <c r="C54"/>
      <c r="D54"/>
      <c r="E54"/>
      <c r="F54"/>
      <c r="I54" s="26">
        <v>2</v>
      </c>
      <c r="J54" s="27" t="str" cm="1">
        <f t="array" ref="J54">IF(INDEX('ETAPA 4'!$B$106:$AT$171,$I54+1,J$50)=0,"",INDEX('ETAPA 4'!$B$106:$AT$171,$I54+1,J$50))</f>
        <v/>
      </c>
      <c r="K54" s="27" cm="1">
        <f t="array" ref="K54">IF(INDEX('ETAPA 4'!$B$106:$AT$171,$I54+1,K$50)=0,"",INDEX('ETAPA 4'!$B$106:$AT$171,$I54+1,K$50))</f>
        <v>3.5266203703707057E-5</v>
      </c>
      <c r="L54" s="27" cm="1">
        <f t="array" ref="L54">IF(INDEX('ETAPA 4'!$B$106:$AT$171,$I54+1,L$50)=0,"",INDEX('ETAPA 4'!$B$106:$AT$171,$I54+1,L$50))</f>
        <v>2.3969907407412651E-5</v>
      </c>
    </row>
    <row r="55" spans="1:12" x14ac:dyDescent="0.25">
      <c r="A55"/>
      <c r="B55"/>
      <c r="C55"/>
      <c r="D55"/>
      <c r="E55"/>
      <c r="F55"/>
      <c r="I55" s="26">
        <v>3</v>
      </c>
      <c r="J55" s="27" t="str" cm="1">
        <f t="array" ref="J55">IF(INDEX('ETAPA 4'!$B$106:$AT$171,$I55+1,J$50)=0,"",INDEX('ETAPA 4'!$B$106:$AT$171,$I55+1,J$50))</f>
        <v/>
      </c>
      <c r="K55" s="27" cm="1">
        <f t="array" ref="K55">IF(INDEX('ETAPA 4'!$B$106:$AT$171,$I55+1,K$50)=0,"",INDEX('ETAPA 4'!$B$106:$AT$171,$I55+1,K$50))</f>
        <v>3.7835648148151421E-5</v>
      </c>
      <c r="L55" s="27" cm="1">
        <f t="array" ref="L55">IF(INDEX('ETAPA 4'!$B$106:$AT$171,$I55+1,L$50)=0,"",INDEX('ETAPA 4'!$B$106:$AT$171,$I55+1,L$50))</f>
        <v>3.3136574074079089E-5</v>
      </c>
    </row>
    <row r="56" spans="1:12" x14ac:dyDescent="0.25">
      <c r="A56"/>
      <c r="B56"/>
      <c r="C56"/>
      <c r="D56"/>
      <c r="E56"/>
      <c r="F56"/>
      <c r="I56" s="26">
        <v>4</v>
      </c>
      <c r="J56" s="27" t="str" cm="1">
        <f t="array" ref="J56">IF(INDEX('ETAPA 4'!$B$106:$AT$171,$I56+1,J$50)=0,"",INDEX('ETAPA 4'!$B$106:$AT$171,$I56+1,J$50))</f>
        <v/>
      </c>
      <c r="K56" s="27" cm="1">
        <f t="array" ref="K56">IF(INDEX('ETAPA 4'!$B$106:$AT$171,$I56+1,K$50)=0,"",INDEX('ETAPA 4'!$B$106:$AT$171,$I56+1,K$50))</f>
        <v>5.4375000000003205E-5</v>
      </c>
      <c r="L56" s="27" cm="1">
        <f t="array" ref="L56">IF(INDEX('ETAPA 4'!$B$106:$AT$171,$I56+1,L$50)=0,"",INDEX('ETAPA 4'!$B$106:$AT$171,$I56+1,L$50))</f>
        <v>7.3796296296301401E-5</v>
      </c>
    </row>
    <row r="57" spans="1:12" x14ac:dyDescent="0.25">
      <c r="A57"/>
      <c r="B57"/>
      <c r="C57"/>
      <c r="D57"/>
      <c r="E57"/>
      <c r="F57"/>
      <c r="I57" s="26">
        <v>5</v>
      </c>
      <c r="J57" s="27" t="str" cm="1">
        <f t="array" ref="J57">IF(INDEX('ETAPA 4'!$B$106:$AT$171,$I57+1,J$50)=0,"",INDEX('ETAPA 4'!$B$106:$AT$171,$I57+1,J$50))</f>
        <v/>
      </c>
      <c r="K57" s="27" cm="1">
        <f t="array" ref="K57">IF(INDEX('ETAPA 4'!$B$106:$AT$171,$I57+1,K$50)=0,"",INDEX('ETAPA 4'!$B$106:$AT$171,$I57+1,K$50))</f>
        <v>4.2349537037040391E-5</v>
      </c>
      <c r="L57" s="27" cm="1">
        <f t="array" ref="L57">IF(INDEX('ETAPA 4'!$B$106:$AT$171,$I57+1,L$50)=0,"",INDEX('ETAPA 4'!$B$106:$AT$171,$I57+1,L$50))</f>
        <v>6.7372685185190274E-5</v>
      </c>
    </row>
    <row r="58" spans="1:12" x14ac:dyDescent="0.25">
      <c r="A58"/>
      <c r="B58"/>
      <c r="C58"/>
      <c r="D58"/>
      <c r="E58"/>
      <c r="F58"/>
      <c r="I58" s="26">
        <v>6</v>
      </c>
      <c r="J58" s="27" t="str" cm="1">
        <f t="array" ref="J58">IF(INDEX('ETAPA 4'!$B$106:$AT$171,$I58+1,J$50)=0,"",INDEX('ETAPA 4'!$B$106:$AT$171,$I58+1,J$50))</f>
        <v/>
      </c>
      <c r="K58" s="27" cm="1">
        <f t="array" ref="K58">IF(INDEX('ETAPA 4'!$B$106:$AT$171,$I58+1,K$50)=0,"",INDEX('ETAPA 4'!$B$106:$AT$171,$I58+1,K$50))</f>
        <v>3.8148148148151734E-5</v>
      </c>
      <c r="L58" s="27" cm="1">
        <f t="array" ref="L58">IF(INDEX('ETAPA 4'!$B$106:$AT$171,$I58+1,L$50)=0,"",INDEX('ETAPA 4'!$B$106:$AT$171,$I58+1,L$50))</f>
        <v>6.8645833333338957E-5</v>
      </c>
    </row>
    <row r="59" spans="1:12" x14ac:dyDescent="0.25">
      <c r="A59"/>
      <c r="B59"/>
      <c r="C59"/>
      <c r="D59"/>
      <c r="E59"/>
      <c r="F59"/>
      <c r="I59" s="26">
        <v>7</v>
      </c>
      <c r="J59" s="27" t="str" cm="1">
        <f t="array" ref="J59">IF(INDEX('ETAPA 4'!$B$106:$AT$171,$I59+1,J$50)=0,"",INDEX('ETAPA 4'!$B$106:$AT$171,$I59+1,J$50))</f>
        <v/>
      </c>
      <c r="K59" s="27" cm="1">
        <f t="array" ref="K59">IF(INDEX('ETAPA 4'!$B$106:$AT$171,$I59+1,K$50)=0,"",INDEX('ETAPA 4'!$B$106:$AT$171,$I59+1,K$50))</f>
        <v>3.3900462962966477E-5</v>
      </c>
      <c r="L59" s="27" cm="1">
        <f t="array" ref="L59">IF(INDEX('ETAPA 4'!$B$106:$AT$171,$I59+1,L$50)=0,"",INDEX('ETAPA 4'!$B$106:$AT$171,$I59+1,L$50))</f>
        <v>6.9895833333338472E-5</v>
      </c>
    </row>
    <row r="60" spans="1:12" x14ac:dyDescent="0.25">
      <c r="A60"/>
      <c r="B60"/>
      <c r="C60"/>
      <c r="D60"/>
      <c r="E60"/>
      <c r="F60"/>
      <c r="I60" s="26">
        <v>8</v>
      </c>
      <c r="J60" s="27" t="str" cm="1">
        <f t="array" ref="J60">IF(INDEX('ETAPA 4'!$B$106:$AT$171,$I60+1,J$50)=0,"",INDEX('ETAPA 4'!$B$106:$AT$171,$I60+1,J$50))</f>
        <v/>
      </c>
      <c r="K60" s="27" cm="1">
        <f t="array" ref="K60">IF(INDEX('ETAPA 4'!$B$106:$AT$171,$I60+1,K$50)=0,"",INDEX('ETAPA 4'!$B$106:$AT$171,$I60+1,K$50))</f>
        <v>2.4293981481484511E-5</v>
      </c>
      <c r="L60" s="27" cm="1">
        <f t="array" ref="L60">IF(INDEX('ETAPA 4'!$B$106:$AT$171,$I60+1,L$50)=0,"",INDEX('ETAPA 4'!$B$106:$AT$171,$I60+1,L$50))</f>
        <v>6.3784722222227225E-5</v>
      </c>
    </row>
    <row r="61" spans="1:12" x14ac:dyDescent="0.25">
      <c r="A61"/>
      <c r="B61"/>
      <c r="C61"/>
      <c r="D61"/>
      <c r="E61"/>
      <c r="F61"/>
      <c r="I61" s="26">
        <v>9</v>
      </c>
      <c r="J61" s="27" t="str" cm="1">
        <f t="array" ref="J61">IF(INDEX('ETAPA 4'!$B$106:$AT$171,$I61+1,J$50)=0,"",INDEX('ETAPA 4'!$B$106:$AT$171,$I61+1,J$50))</f>
        <v/>
      </c>
      <c r="K61" s="27" cm="1">
        <f t="array" ref="K61">IF(INDEX('ETAPA 4'!$B$106:$AT$171,$I61+1,K$50)=0,"",INDEX('ETAPA 4'!$B$106:$AT$171,$I61+1,K$50))</f>
        <v>2.1956018518520977E-5</v>
      </c>
      <c r="L61" s="27" cm="1">
        <f t="array" ref="L61">IF(INDEX('ETAPA 4'!$B$106:$AT$171,$I61+1,L$50)=0,"",INDEX('ETAPA 4'!$B$106:$AT$171,$I61+1,L$50))</f>
        <v>5.9513888888893668E-5</v>
      </c>
    </row>
    <row r="62" spans="1:12" x14ac:dyDescent="0.25">
      <c r="A62"/>
      <c r="B62"/>
      <c r="C62"/>
      <c r="D62"/>
      <c r="E62"/>
      <c r="F62"/>
      <c r="I62" s="26">
        <v>10</v>
      </c>
      <c r="J62" s="27" t="str" cm="1">
        <f t="array" ref="J62">IF(INDEX('ETAPA 4'!$B$106:$AT$171,$I62+1,J$50)=0,"",INDEX('ETAPA 4'!$B$106:$AT$171,$I62+1,J$50))</f>
        <v/>
      </c>
      <c r="K62" s="27" cm="1">
        <f t="array" ref="K62">IF(INDEX('ETAPA 4'!$B$106:$AT$171,$I62+1,K$50)=0,"",INDEX('ETAPA 4'!$B$106:$AT$171,$I62+1,K$50))</f>
        <v>1.7650462962965838E-5</v>
      </c>
      <c r="L62" s="27" cm="1">
        <f t="array" ref="L62">IF(INDEX('ETAPA 4'!$B$106:$AT$171,$I62+1,L$50)=0,"",INDEX('ETAPA 4'!$B$106:$AT$171,$I62+1,L$50))</f>
        <v>5.4560185185190471E-5</v>
      </c>
    </row>
    <row r="63" spans="1:12" x14ac:dyDescent="0.25">
      <c r="A63"/>
      <c r="B63"/>
      <c r="C63"/>
      <c r="D63"/>
      <c r="E63"/>
      <c r="F63"/>
      <c r="I63" s="26">
        <v>11</v>
      </c>
      <c r="J63" s="27" t="str" cm="1">
        <f t="array" ref="J63">IF(INDEX('ETAPA 4'!$B$106:$AT$171,$I63+1,J$50)=0,"",INDEX('ETAPA 4'!$B$106:$AT$171,$I63+1,J$50))</f>
        <v/>
      </c>
      <c r="K63" s="27" cm="1">
        <f t="array" ref="K63">IF(INDEX('ETAPA 4'!$B$106:$AT$171,$I63+1,K$50)=0,"",INDEX('ETAPA 4'!$B$106:$AT$171,$I63+1,K$50))</f>
        <v>1.0023148148151362E-5</v>
      </c>
      <c r="L63" s="27" cm="1">
        <f t="array" ref="L63">IF(INDEX('ETAPA 4'!$B$106:$AT$171,$I63+1,L$50)=0,"",INDEX('ETAPA 4'!$B$106:$AT$171,$I63+1,L$50))</f>
        <v>5.4780092592597585E-5</v>
      </c>
    </row>
    <row r="64" spans="1:12" x14ac:dyDescent="0.25">
      <c r="A64"/>
      <c r="B64"/>
      <c r="C64"/>
      <c r="D64"/>
      <c r="E64"/>
      <c r="F64"/>
      <c r="I64" s="26">
        <v>12</v>
      </c>
      <c r="J64" s="27" t="str" cm="1">
        <f t="array" ref="J64">IF(INDEX('ETAPA 4'!$B$106:$AT$171,$I64+1,J$50)=0,"",INDEX('ETAPA 4'!$B$106:$AT$171,$I64+1,J$50))</f>
        <v/>
      </c>
      <c r="K64" s="27" cm="1">
        <f t="array" ref="K64">IF(INDEX('ETAPA 4'!$B$106:$AT$171,$I64+1,K$50)=0,"",INDEX('ETAPA 4'!$B$106:$AT$171,$I64+1,K$50))</f>
        <v>8.6921296296345318E-6</v>
      </c>
      <c r="L64" s="27" cm="1">
        <f t="array" ref="L64">IF(INDEX('ETAPA 4'!$B$106:$AT$171,$I64+1,L$50)=0,"",INDEX('ETAPA 4'!$B$106:$AT$171,$I64+1,L$50))</f>
        <v>5.7824074074079926E-5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4'!$B$106:$AT$171,$I65+1,J$50)=0,"",INDEX('ETAPA 4'!$B$106:$AT$171,$I65+1,J$50))</f>
        <v>5.4861111111088878E-6</v>
      </c>
      <c r="K65" s="27" cm="1">
        <f t="array" ref="K65">IF(INDEX('ETAPA 4'!$B$106:$AT$171,$I65+1,K$50)=0,"",INDEX('ETAPA 4'!$B$106:$AT$171,$I65+1,K$50))</f>
        <v>8.4143518518549343E-6</v>
      </c>
      <c r="L65" s="27" cm="1">
        <f t="array" ref="L65">IF(INDEX('ETAPA 4'!$B$106:$AT$171,$I65+1,L$50)=0,"",INDEX('ETAPA 4'!$B$106:$AT$171,$I65+1,L$50))</f>
        <v>5.2430555555560768E-5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4'!$B$106:$AT$171,$I66+1,J$50)=0,"",INDEX('ETAPA 4'!$B$106:$AT$171,$I66+1,J$50))</f>
        <v>1.744212962962767E-5</v>
      </c>
      <c r="K66" s="27" cm="1">
        <f t="array" ref="K66">IF(INDEX('ETAPA 4'!$B$106:$AT$171,$I66+1,K$50)=0,"",INDEX('ETAPA 4'!$B$106:$AT$171,$I66+1,K$50))</f>
        <v>1.2175925925929365E-5</v>
      </c>
      <c r="L66" s="27" cm="1">
        <f t="array" ref="L66">IF(INDEX('ETAPA 4'!$B$106:$AT$171,$I66+1,L$50)=0,"",INDEX('ETAPA 4'!$B$106:$AT$171,$I66+1,L$50))</f>
        <v>5.2430555555560768E-5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4'!$B$106:$AT$171,$I67+1,J$50)=0,"",INDEX('ETAPA 4'!$B$106:$AT$171,$I67+1,J$50))</f>
        <v>2.0752314814813724E-5</v>
      </c>
      <c r="K67" s="27" cm="1">
        <f t="array" ref="K67">IF(INDEX('ETAPA 4'!$B$106:$AT$171,$I67+1,K$50)=0,"",INDEX('ETAPA 4'!$B$106:$AT$171,$I67+1,K$50))</f>
        <v>7.8472222222250587E-6</v>
      </c>
      <c r="L67" s="27" cm="1">
        <f t="array" ref="L67">IF(INDEX('ETAPA 4'!$B$106:$AT$171,$I67+1,L$50)=0,"",INDEX('ETAPA 4'!$B$106:$AT$171,$I67+1,L$50))</f>
        <v>6.2731481481486523E-5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4'!$B$106:$AT$171,$I68+1,J$50)=0,"",INDEX('ETAPA 4'!$B$106:$AT$171,$I68+1,J$50))</f>
        <v>2.2268518518516953E-5</v>
      </c>
      <c r="K68" s="27" cm="1">
        <f t="array" ref="K68">IF(INDEX('ETAPA 4'!$B$106:$AT$171,$I68+1,K$50)=0,"",INDEX('ETAPA 4'!$B$106:$AT$171,$I68+1,K$50))</f>
        <v>5.0925925925947302E-6</v>
      </c>
      <c r="L68" s="27" cm="1">
        <f t="array" ref="L68">IF(INDEX('ETAPA 4'!$B$106:$AT$171,$I68+1,L$50)=0,"",INDEX('ETAPA 4'!$B$106:$AT$171,$I68+1,L$50))</f>
        <v>7.8796296296300763E-5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4'!$B$106:$AT$171,$I69+1,J$50)=0,"",INDEX('ETAPA 4'!$B$106:$AT$171,$I69+1,J$50))</f>
        <v>3.4282407407406484E-5</v>
      </c>
      <c r="K69" s="27" cm="1">
        <f t="array" ref="K69">IF(INDEX('ETAPA 4'!$B$106:$AT$171,$I69+1,K$50)=0,"",INDEX('ETAPA 4'!$B$106:$AT$171,$I69+1,K$50))</f>
        <v>1.7245370370396612E-6</v>
      </c>
      <c r="L69" s="27" cm="1">
        <f t="array" ref="L69">IF(INDEX('ETAPA 4'!$B$106:$AT$171,$I69+1,L$50)=0,"",INDEX('ETAPA 4'!$B$106:$AT$171,$I69+1,L$50))</f>
        <v>8.4594907407411699E-5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4'!$B$106:$AT$171,$I70+1,J$50)=0,"",INDEX('ETAPA 4'!$B$106:$AT$171,$I70+1,J$50))</f>
        <v>3.8645833333329771E-5</v>
      </c>
      <c r="K70" s="27" t="str" cm="1">
        <f t="array" ref="K70">IF(INDEX('ETAPA 4'!$B$106:$AT$171,$I70+1,K$50)=0,"",INDEX('ETAPA 4'!$B$106:$AT$171,$I70+1,K$50))</f>
        <v/>
      </c>
      <c r="L70" s="27" cm="1">
        <f t="array" ref="L70">IF(INDEX('ETAPA 4'!$B$106:$AT$171,$I70+1,L$50)=0,"",INDEX('ETAPA 4'!$B$106:$AT$171,$I70+1,L$50))</f>
        <v>9.9861111111113066E-5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4'!$B$106:$AT$171,$I71+1,J$50)=0,"",INDEX('ETAPA 4'!$B$106:$AT$171,$I71+1,J$50))</f>
        <v>3.68171296296297E-5</v>
      </c>
      <c r="K71" s="27" cm="1">
        <f t="array" ref="K71">IF(INDEX('ETAPA 4'!$B$106:$AT$171,$I71+1,K$50)=0,"",INDEX('ETAPA 4'!$B$106:$AT$171,$I71+1,K$50))</f>
        <v>1.1857638888889202E-4</v>
      </c>
      <c r="L71" s="27" cm="1">
        <f t="array" ref="L71">IF(INDEX('ETAPA 4'!$B$106:$AT$171,$I71+1,L$50)=0,"",INDEX('ETAPA 4'!$B$106:$AT$171,$I71+1,L$50))</f>
        <v>1.1135416666667106E-4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4'!$B$106:$AT$171,$I72+1,J$50)=0,"",INDEX('ETAPA 4'!$B$106:$AT$171,$I72+1,J$50))</f>
        <v>4.1504629629630918E-5</v>
      </c>
      <c r="K72" s="27" cm="1">
        <f t="array" ref="K72">IF(INDEX('ETAPA 4'!$B$106:$AT$171,$I72+1,K$50)=0,"",INDEX('ETAPA 4'!$B$106:$AT$171,$I72+1,K$50))</f>
        <v>1.3807870370370623E-4</v>
      </c>
      <c r="L72" s="27" cm="1">
        <f t="array" ref="L72">IF(INDEX('ETAPA 4'!$B$106:$AT$171,$I72+1,L$50)=0,"",INDEX('ETAPA 4'!$B$106:$AT$171,$I72+1,L$50))</f>
        <v>1.2638888888889463E-4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4'!$B$106:$AT$171,$I73+1,J$50)=0,"",INDEX('ETAPA 4'!$B$106:$AT$171,$I73+1,J$50))</f>
        <v>4.5972222222221554E-5</v>
      </c>
      <c r="K73" s="27" cm="1">
        <f t="array" ref="K73">IF(INDEX('ETAPA 4'!$B$106:$AT$171,$I73+1,K$50)=0,"",INDEX('ETAPA 4'!$B$106:$AT$171,$I73+1,K$50))</f>
        <v>1.4586805555555707E-4</v>
      </c>
      <c r="L73" s="27" cm="1">
        <f t="array" ref="L73">IF(INDEX('ETAPA 4'!$B$106:$AT$171,$I73+1,L$50)=0,"",INDEX('ETAPA 4'!$B$106:$AT$171,$I73+1,L$50))</f>
        <v>1.4503472222222868E-4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4'!$B$106:$AT$171,$I74+1,J$50)=0,"",INDEX('ETAPA 4'!$B$106:$AT$171,$I74+1,J$50))</f>
        <v>6.2442129629629306E-5</v>
      </c>
      <c r="K74" s="27" cm="1">
        <f t="array" ref="K74">IF(INDEX('ETAPA 4'!$B$106:$AT$171,$I74+1,K$50)=0,"",INDEX('ETAPA 4'!$B$106:$AT$171,$I74+1,K$50))</f>
        <v>1.5428240740740853E-4</v>
      </c>
      <c r="L74" s="27" cm="1">
        <f t="array" ref="L74">IF(INDEX('ETAPA 4'!$B$106:$AT$171,$I74+1,L$50)=0,"",INDEX('ETAPA 4'!$B$106:$AT$171,$I74+1,L$50))</f>
        <v>1.6557870370370945E-4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4'!$B$106:$AT$171,$I75+1,J$50)=0,"",INDEX('ETAPA 4'!$B$106:$AT$171,$I75+1,J$50))</f>
        <v>6.3564814814811438E-5</v>
      </c>
      <c r="K75" s="27" cm="1">
        <f t="array" ref="K75">IF(INDEX('ETAPA 4'!$B$106:$AT$171,$I75+1,K$50)=0,"",INDEX('ETAPA 4'!$B$106:$AT$171,$I75+1,K$50))</f>
        <v>1.49050925925924E-4</v>
      </c>
      <c r="L75" s="27" cm="1">
        <f t="array" ref="L75">IF(INDEX('ETAPA 4'!$B$106:$AT$171,$I75+1,L$50)=0,"",INDEX('ETAPA 4'!$B$106:$AT$171,$I75+1,L$50))</f>
        <v>1.8569444444444666E-4</v>
      </c>
    </row>
    <row r="76" spans="1:12" x14ac:dyDescent="0.25">
      <c r="A76"/>
      <c r="B76"/>
      <c r="C76"/>
      <c r="D76"/>
      <c r="E76"/>
      <c r="F76"/>
      <c r="I76" s="26">
        <v>24</v>
      </c>
      <c r="J76" s="27" t="str" cm="1">
        <f t="array" ref="J76">IF(INDEX('ETAPA 4'!$B$106:$AT$171,$I76+1,J$50)=0,"",INDEX('ETAPA 4'!$B$106:$AT$171,$I76+1,J$50))</f>
        <v/>
      </c>
      <c r="K76" s="27" t="str" cm="1">
        <f t="array" ref="K76">IF(INDEX('ETAPA 4'!$B$106:$AT$171,$I76+1,K$50)=0,"",INDEX('ETAPA 4'!$B$106:$AT$171,$I76+1,K$50))</f>
        <v/>
      </c>
      <c r="L76" s="27" t="str" cm="1">
        <f t="array" ref="L76">IF(INDEX('ETAPA 4'!$B$106:$AT$171,$I76+1,L$50)=0,"",INDEX('ETAPA 4'!$B$106:$AT$171,$I76+1,L$50))</f>
        <v/>
      </c>
    </row>
    <row r="77" spans="1:12" x14ac:dyDescent="0.25">
      <c r="A77"/>
      <c r="B77"/>
      <c r="C77"/>
      <c r="D77"/>
      <c r="E77"/>
      <c r="F77"/>
      <c r="I77" s="26">
        <v>25</v>
      </c>
      <c r="J77" s="27" t="str" cm="1">
        <f t="array" ref="J77">IF(INDEX('ETAPA 4'!$B$106:$AT$171,$I77+1,J$50)=0,"",INDEX('ETAPA 4'!$B$106:$AT$171,$I77+1,J$50))</f>
        <v/>
      </c>
      <c r="K77" s="27" t="str" cm="1">
        <f t="array" ref="K77">IF(INDEX('ETAPA 4'!$B$106:$AT$171,$I77+1,K$50)=0,"",INDEX('ETAPA 4'!$B$106:$AT$171,$I77+1,K$50))</f>
        <v/>
      </c>
      <c r="L77" s="27" t="str" cm="1">
        <f t="array" ref="L77">IF(INDEX('ETAPA 4'!$B$106:$AT$171,$I77+1,L$50)=0,"",INDEX('ETAPA 4'!$B$106:$AT$171,$I77+1,L$50))</f>
        <v/>
      </c>
    </row>
    <row r="78" spans="1:12" x14ac:dyDescent="0.25">
      <c r="A78"/>
      <c r="B78"/>
      <c r="C78"/>
      <c r="D78"/>
      <c r="E78"/>
      <c r="F78"/>
      <c r="I78" s="26">
        <v>26</v>
      </c>
      <c r="J78" s="27" t="str" cm="1">
        <f t="array" ref="J78">IF(INDEX('ETAPA 4'!$B$106:$AT$171,$I78+1,J$50)=0,"",INDEX('ETAPA 4'!$B$106:$AT$171,$I78+1,J$50))</f>
        <v/>
      </c>
      <c r="K78" s="27" t="str" cm="1">
        <f t="array" ref="K78">IF(INDEX('ETAPA 4'!$B$106:$AT$171,$I78+1,K$50)=0,"",INDEX('ETAPA 4'!$B$106:$AT$171,$I78+1,K$50))</f>
        <v/>
      </c>
      <c r="L78" s="27" t="str" cm="1">
        <f t="array" ref="L78">IF(INDEX('ETAPA 4'!$B$106:$AT$171,$I78+1,L$50)=0,"",INDEX('ETAPA 4'!$B$106:$AT$171,$I78+1,L$50))</f>
        <v/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4'!$B$106:$AT$171,$I79+1,J$50)=0,"",INDEX('ETAPA 4'!$B$106:$AT$171,$I79+1,J$50))</f>
        <v/>
      </c>
      <c r="K79" s="27" t="str" cm="1">
        <f t="array" ref="K79">IF(INDEX('ETAPA 4'!$B$106:$AT$171,$I79+1,K$50)=0,"",INDEX('ETAPA 4'!$B$106:$AT$171,$I79+1,K$50))</f>
        <v/>
      </c>
      <c r="L79" s="27" t="str" cm="1">
        <f t="array" ref="L79">IF(INDEX('ETAPA 4'!$B$106:$AT$171,$I79+1,L$50)=0,"",INDEX('ETAPA 4'!$B$106:$AT$171,$I79+1,L$50))</f>
        <v/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4'!$B$106:$AT$171,$I80+1,J$50)=0,"",INDEX('ETAPA 4'!$B$106:$AT$171,$I80+1,J$50))</f>
        <v/>
      </c>
      <c r="K80" s="27" t="str" cm="1">
        <f t="array" ref="K80">IF(INDEX('ETAPA 4'!$B$106:$AT$171,$I80+1,K$50)=0,"",INDEX('ETAPA 4'!$B$106:$AT$171,$I80+1,K$50))</f>
        <v/>
      </c>
      <c r="L80" s="27" t="str" cm="1">
        <f t="array" ref="L80">IF(INDEX('ETAPA 4'!$B$106:$AT$171,$I80+1,L$50)=0,"",INDEX('ETAPA 4'!$B$106:$AT$171,$I80+1,L$50))</f>
        <v/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4'!$B$106:$AT$171,$I81+1,J$50)=0,"",INDEX('ETAPA 4'!$B$106:$AT$171,$I81+1,J$50))</f>
        <v/>
      </c>
      <c r="K81" s="27" t="str" cm="1">
        <f t="array" ref="K81">IF(INDEX('ETAPA 4'!$B$106:$AT$171,$I81+1,K$50)=0,"",INDEX('ETAPA 4'!$B$106:$AT$171,$I81+1,K$50))</f>
        <v/>
      </c>
      <c r="L81" s="27" t="str" cm="1">
        <f t="array" ref="L81">IF(INDEX('ETAPA 4'!$B$106:$AT$171,$I81+1,L$50)=0,"",INDEX('ETAPA 4'!$B$106:$AT$171,$I81+1,L$50))</f>
        <v/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4'!$B$106:$AT$171,$I82+1,J$50)=0,"",INDEX('ETAPA 4'!$B$106:$AT$171,$I82+1,J$50))</f>
        <v/>
      </c>
      <c r="K82" s="27" t="str" cm="1">
        <f t="array" ref="K82">IF(INDEX('ETAPA 4'!$B$106:$AT$171,$I82+1,K$50)=0,"",INDEX('ETAPA 4'!$B$106:$AT$171,$I82+1,K$50))</f>
        <v/>
      </c>
      <c r="L82" s="27" t="str" cm="1">
        <f t="array" ref="L82">IF(INDEX('ETAPA 4'!$B$106:$AT$171,$I82+1,L$50)=0,"",INDEX('ETAPA 4'!$B$106:$AT$171,$I82+1,L$50))</f>
        <v/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4'!$B$106:$AT$171,$I83+1,J$50)=0,"",INDEX('ETAPA 4'!$B$106:$AT$171,$I83+1,J$50))</f>
        <v/>
      </c>
      <c r="K83" s="27" t="str" cm="1">
        <f t="array" ref="K83">IF(INDEX('ETAPA 4'!$B$106:$AT$171,$I83+1,K$50)=0,"",INDEX('ETAPA 4'!$B$106:$AT$171,$I83+1,K$50))</f>
        <v/>
      </c>
      <c r="L83" s="27" t="str" cm="1">
        <f t="array" ref="L83">IF(INDEX('ETAPA 4'!$B$106:$AT$171,$I83+1,L$50)=0,"",INDEX('ETAPA 4'!$B$106:$AT$171,$I83+1,L$50))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4'!$B$106:$AT$171,$I84+1,J$50)=0,"",INDEX('ETAPA 4'!$B$106:$AT$171,$I84+1,J$50))</f>
        <v/>
      </c>
      <c r="K84" s="27" t="str" cm="1">
        <f t="array" ref="K84">IF(INDEX('ETAPA 4'!$B$106:$AT$171,$I84+1,K$50)=0,"",INDEX('ETAPA 4'!$B$106:$AT$171,$I84+1,K$50))</f>
        <v/>
      </c>
      <c r="L84" s="27" t="str" cm="1">
        <f t="array" ref="L84">IF(INDEX('ETAPA 4'!$B$106:$AT$171,$I84+1,L$50)=0,"",INDEX('ETAPA 4'!$B$106:$AT$171,$I84+1,L$50))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4'!$B$106:$AT$171,$I85+1,J$50)=0,"",INDEX('ETAPA 4'!$B$106:$AT$171,$I85+1,J$50))</f>
        <v/>
      </c>
      <c r="K85" s="27" t="str" cm="1">
        <f t="array" ref="K85">IF(INDEX('ETAPA 4'!$B$106:$AT$171,$I85+1,K$50)=0,"",INDEX('ETAPA 4'!$B$106:$AT$171,$I85+1,K$50))</f>
        <v/>
      </c>
      <c r="L85" s="27" t="str" cm="1">
        <f t="array" ref="L85">IF(INDEX('ETAPA 4'!$B$106:$AT$171,$I85+1,L$50)=0,"",INDEX('ETAPA 4'!$B$106:$AT$171,$I85+1,L$50))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4'!$B$106:$AT$171,$I86+1,J$50)=0,"",INDEX('ETAPA 4'!$B$106:$AT$171,$I86+1,J$50))</f>
        <v/>
      </c>
      <c r="K86" s="27" t="str" cm="1">
        <f t="array" ref="K86">IF(INDEX('ETAPA 4'!$B$106:$AT$171,$I86+1,K$50)=0,"",INDEX('ETAPA 4'!$B$106:$AT$171,$I86+1,K$50))</f>
        <v/>
      </c>
      <c r="L86" s="27" t="str" cm="1">
        <f t="array" ref="L86">IF(INDEX('ETAPA 4'!$B$106:$AT$171,$I86+1,L$50)=0,"",INDEX('ETAPA 4'!$B$106:$AT$171,$I86+1,L$50))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4'!$B$106:$AT$171,$I87+1,J$50)=0,"",INDEX('ETAPA 4'!$B$106:$AT$171,$I87+1,J$50))</f>
        <v/>
      </c>
      <c r="K87" s="27" t="str" cm="1">
        <f t="array" ref="K87">IF(INDEX('ETAPA 4'!$B$106:$AT$171,$I87+1,K$50)=0,"",INDEX('ETAPA 4'!$B$106:$AT$171,$I87+1,K$50))</f>
        <v/>
      </c>
      <c r="L87" s="27" t="str" cm="1">
        <f t="array" ref="L87">IF(INDEX('ETAPA 4'!$B$106:$AT$171,$I87+1,L$50)=0,"",INDEX('ETAPA 4'!$B$106:$AT$171,$I87+1,L$50))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4'!$B$106:$AT$171,$I88+1,J$50)=0,"",INDEX('ETAPA 4'!$B$106:$AT$171,$I88+1,J$50))</f>
        <v/>
      </c>
      <c r="K88" s="27" t="str" cm="1">
        <f t="array" ref="K88">IF(INDEX('ETAPA 4'!$B$106:$AT$171,$I88+1,K$50)=0,"",INDEX('ETAPA 4'!$B$106:$AT$171,$I88+1,K$50))</f>
        <v/>
      </c>
      <c r="L88" s="27" t="str" cm="1">
        <f t="array" ref="L88">IF(INDEX('ETAPA 4'!$B$106:$AT$171,$I88+1,L$50)=0,"",INDEX('ETAPA 4'!$B$106:$AT$171,$I88+1,L$50))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4'!$B$106:$AT$171,$I89+1,J$50)=0,"",INDEX('ETAPA 4'!$B$106:$AT$171,$I89+1,J$50))</f>
        <v/>
      </c>
      <c r="K89" s="27" t="str" cm="1">
        <f t="array" ref="K89">IF(INDEX('ETAPA 4'!$B$106:$AT$171,$I89+1,K$50)=0,"",INDEX('ETAPA 4'!$B$106:$AT$171,$I89+1,K$50))</f>
        <v/>
      </c>
      <c r="L89" s="27" t="str" cm="1">
        <f t="array" ref="L89">IF(INDEX('ETAPA 4'!$B$106:$AT$171,$I89+1,L$50)=0,"",INDEX('ETAPA 4'!$B$106:$AT$171,$I89+1,L$50))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4'!$B$106:$AT$171,$I90+1,J$50)=0,"",INDEX('ETAPA 4'!$B$106:$AT$171,$I90+1,J$50))</f>
        <v/>
      </c>
      <c r="K90" s="27" t="str" cm="1">
        <f t="array" ref="K90">IF(INDEX('ETAPA 4'!$B$106:$AT$171,$I90+1,K$50)=0,"",INDEX('ETAPA 4'!$B$106:$AT$171,$I90+1,K$50))</f>
        <v/>
      </c>
      <c r="L90" s="27" t="str" cm="1">
        <f t="array" ref="L90">IF(INDEX('ETAPA 4'!$B$106:$AT$171,$I90+1,L$50)=0,"",INDEX('ETAPA 4'!$B$106:$AT$171,$I90+1,L$50))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4'!$B$106:$AT$171,$I91+1,J$50)=0,"",INDEX('ETAPA 4'!$B$106:$AT$171,$I91+1,J$50))</f>
        <v/>
      </c>
      <c r="K91" s="27" t="str" cm="1">
        <f t="array" ref="K91">IF(INDEX('ETAPA 4'!$B$106:$AT$171,$I91+1,K$50)=0,"",INDEX('ETAPA 4'!$B$106:$AT$171,$I91+1,K$50))</f>
        <v/>
      </c>
      <c r="L91" s="27" t="str" cm="1">
        <f t="array" ref="L91">IF(INDEX('ETAPA 4'!$B$106:$AT$171,$I91+1,L$50)=0,"",INDEX('ETAPA 4'!$B$106:$AT$171,$I91+1,L$50))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4'!$B$106:$AT$171,$I92+1,J$50)=0,"",INDEX('ETAPA 4'!$B$106:$AT$171,$I92+1,J$50))</f>
        <v/>
      </c>
      <c r="K92" s="27" t="str" cm="1">
        <f t="array" ref="K92">IF(INDEX('ETAPA 4'!$B$106:$AT$171,$I92+1,K$50)=0,"",INDEX('ETAPA 4'!$B$106:$AT$171,$I92+1,K$50))</f>
        <v/>
      </c>
      <c r="L92" s="27" t="str" cm="1">
        <f t="array" ref="L92">IF(INDEX('ETAPA 4'!$B$106:$AT$171,$I92+1,L$50)=0,"",INDEX('ETAPA 4'!$B$106:$AT$171,$I92+1,L$50))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4'!$B$106:$AT$171,$I93+1,J$50)=0,"",INDEX('ETAPA 4'!$B$106:$AT$171,$I93+1,J$50))</f>
        <v/>
      </c>
      <c r="K93" s="27" t="str" cm="1">
        <f t="array" ref="K93">IF(INDEX('ETAPA 4'!$B$106:$AT$171,$I93+1,K$50)=0,"",INDEX('ETAPA 4'!$B$106:$AT$171,$I93+1,K$50))</f>
        <v/>
      </c>
      <c r="L93" s="27" t="str" cm="1">
        <f t="array" ref="L93">IF(INDEX('ETAPA 4'!$B$106:$AT$171,$I93+1,L$50)=0,"",INDEX('ETAPA 4'!$B$106:$AT$171,$I93+1,L$50))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4'!$B$106:$AT$171,$I94+1,J$50)=0,"",INDEX('ETAPA 4'!$B$106:$AT$171,$I94+1,J$50))</f>
        <v/>
      </c>
      <c r="K94" s="27" t="str" cm="1">
        <f t="array" ref="K94">IF(INDEX('ETAPA 4'!$B$106:$AT$171,$I94+1,K$50)=0,"",INDEX('ETAPA 4'!$B$106:$AT$171,$I94+1,K$50))</f>
        <v/>
      </c>
      <c r="L94" s="27" t="str" cm="1">
        <f t="array" ref="L94">IF(INDEX('ETAPA 4'!$B$106:$AT$171,$I94+1,L$50)=0,"",INDEX('ETAPA 4'!$B$106:$AT$171,$I94+1,L$50))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4'!$B$106:$AT$171,$I95+1,J$50)=0,"",INDEX('ETAPA 4'!$B$106:$AT$171,$I95+1,J$50))</f>
        <v/>
      </c>
      <c r="K95" s="27" t="str" cm="1">
        <f t="array" ref="K95">IF(INDEX('ETAPA 4'!$B$106:$AT$171,$I95+1,K$50)=0,"",INDEX('ETAPA 4'!$B$106:$AT$171,$I95+1,K$50))</f>
        <v/>
      </c>
      <c r="L95" s="27" t="str" cm="1">
        <f t="array" ref="L95">IF(INDEX('ETAPA 4'!$B$106:$AT$171,$I95+1,L$50)=0,"",INDEX('ETAPA 4'!$B$106:$AT$171,$I95+1,L$50))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4'!$B$106:$AT$171,$I96+1,J$50)=0,"",INDEX('ETAPA 4'!$B$106:$AT$171,$I96+1,J$50))</f>
        <v/>
      </c>
      <c r="K96" s="27" t="str" cm="1">
        <f t="array" ref="K96">IF(INDEX('ETAPA 4'!$B$106:$AT$171,$I96+1,K$50)=0,"",INDEX('ETAPA 4'!$B$106:$AT$171,$I96+1,K$50))</f>
        <v/>
      </c>
      <c r="L96" s="27" t="str" cm="1">
        <f t="array" ref="L96">IF(INDEX('ETAPA 4'!$B$106:$AT$171,$I96+1,L$50)=0,"",INDEX('ETAPA 4'!$B$106:$AT$171,$I96+1,L$50))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4'!$B$106:$AT$171,$I97+1,J$50)=0,"",INDEX('ETAPA 4'!$B$106:$AT$171,$I97+1,J$50))</f>
        <v/>
      </c>
      <c r="K97" s="27" t="str" cm="1">
        <f t="array" ref="K97">IF(INDEX('ETAPA 4'!$B$106:$AT$171,$I97+1,K$50)=0,"",INDEX('ETAPA 4'!$B$106:$AT$171,$I97+1,K$50))</f>
        <v/>
      </c>
      <c r="L97" s="27" t="str" cm="1">
        <f t="array" ref="L97">IF(INDEX('ETAPA 4'!$B$106:$AT$171,$I97+1,L$50)=0,"",INDEX('ETAPA 4'!$B$106:$AT$171,$I97+1,L$50))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12</v>
      </c>
      <c r="C106" s="3" t="s">
        <v>31</v>
      </c>
      <c r="D106" s="3" t="s">
        <v>11</v>
      </c>
      <c r="E106" s="3" t="s">
        <v>16</v>
      </c>
      <c r="F106" s="3" t="s">
        <v>13</v>
      </c>
      <c r="G106" s="3" t="s">
        <v>17</v>
      </c>
      <c r="H106" s="3" t="s">
        <v>18</v>
      </c>
      <c r="I106" s="3" t="s">
        <v>30</v>
      </c>
      <c r="J106" s="3" t="s">
        <v>29</v>
      </c>
      <c r="K106" s="3" t="s">
        <v>28</v>
      </c>
      <c r="L106" s="3" t="s">
        <v>26</v>
      </c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2.1064814814817506E-5</v>
      </c>
      <c r="C107" s="1">
        <v>0</v>
      </c>
      <c r="D107" s="1">
        <v>1.6446759259262488E-5</v>
      </c>
      <c r="E107" s="1">
        <v>1.9849537037042175E-5</v>
      </c>
      <c r="F107" s="1">
        <v>7.2685185185232017E-6</v>
      </c>
      <c r="G107" s="1">
        <v>5.8217592592622706E-6</v>
      </c>
      <c r="H107" s="1">
        <v>1.3266203703703704E-4</v>
      </c>
      <c r="I107" s="1">
        <v>2.6041666666667268E-5</v>
      </c>
      <c r="J107" s="1">
        <v>1.506944444444212E-5</v>
      </c>
      <c r="K107" s="1">
        <v>3.8750000000003192E-5</v>
      </c>
      <c r="L107" s="1">
        <v>3.9837962962964175E-5</v>
      </c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2.9224537037039842E-5</v>
      </c>
      <c r="C108" s="1">
        <v>0</v>
      </c>
      <c r="D108" s="1">
        <v>3.5266203703707057E-5</v>
      </c>
      <c r="E108" s="1">
        <v>2.3969907407412651E-5</v>
      </c>
      <c r="F108" s="1">
        <v>9.7337962963010838E-6</v>
      </c>
      <c r="G108" s="1">
        <v>8.3912037037066345E-6</v>
      </c>
      <c r="H108" s="1">
        <v>1.4321759259259279E-4</v>
      </c>
      <c r="I108" s="1">
        <v>3.3298611111111983E-5</v>
      </c>
      <c r="J108" s="1">
        <v>2.1712962962960793E-5</v>
      </c>
      <c r="K108" s="1">
        <v>5.8287037037040284E-5</v>
      </c>
      <c r="L108" s="1">
        <v>1.5721064814814938E-4</v>
      </c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3.1307870370372946E-5</v>
      </c>
      <c r="C109" s="1">
        <v>0</v>
      </c>
      <c r="D109" s="1">
        <v>3.7835648148151421E-5</v>
      </c>
      <c r="E109" s="1">
        <v>3.3136574074079089E-5</v>
      </c>
      <c r="F109" s="1">
        <v>1.6006944444449129E-5</v>
      </c>
      <c r="G109" s="1">
        <v>3.0775462962965953E-5</v>
      </c>
      <c r="H109" s="1">
        <v>1.491666666666668E-4</v>
      </c>
      <c r="I109" s="1">
        <v>3.9467592592593546E-5</v>
      </c>
      <c r="J109" s="1">
        <v>3.6736111111108916E-5</v>
      </c>
      <c r="K109" s="1">
        <v>6.6944444444447596E-5</v>
      </c>
      <c r="L109" s="1">
        <v>1.9936342592592705E-4</v>
      </c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2.5625000000002642E-5</v>
      </c>
      <c r="C110" s="1">
        <v>0</v>
      </c>
      <c r="D110" s="1">
        <v>5.4375000000003205E-5</v>
      </c>
      <c r="E110" s="1">
        <v>7.3796296296301401E-5</v>
      </c>
      <c r="F110" s="1">
        <v>1.5057870370374909E-5</v>
      </c>
      <c r="G110" s="1">
        <v>7.7812500000003226E-5</v>
      </c>
      <c r="H110" s="1">
        <v>1.5715277777777819E-4</v>
      </c>
      <c r="I110" s="1">
        <v>1.3724537037037134E-4</v>
      </c>
      <c r="J110" s="1">
        <v>5.9259259259257166E-5</v>
      </c>
      <c r="K110" s="1">
        <v>1.3458333333333638E-4</v>
      </c>
      <c r="L110" s="1">
        <v>3.5250000000000125E-4</v>
      </c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1.2696759259261774E-5</v>
      </c>
      <c r="C111" s="1">
        <v>0</v>
      </c>
      <c r="D111" s="1">
        <v>4.2349537037040391E-5</v>
      </c>
      <c r="E111" s="1">
        <v>6.7372685185190274E-5</v>
      </c>
      <c r="F111" s="1">
        <v>1.1481481481485575E-5</v>
      </c>
      <c r="G111" s="1">
        <v>8.0995370370373632E-5</v>
      </c>
      <c r="H111" s="1">
        <v>1.5679398148148171E-4</v>
      </c>
      <c r="I111" s="1">
        <v>1.4068287037037087E-4</v>
      </c>
      <c r="J111" s="1">
        <v>6.6087962962960503E-5</v>
      </c>
      <c r="K111" s="1">
        <v>1.3706018518518798E-4</v>
      </c>
      <c r="L111" s="1">
        <v>3.8950231481481648E-4</v>
      </c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1.158564814815119E-5</v>
      </c>
      <c r="C112" s="1">
        <v>0</v>
      </c>
      <c r="D112" s="1">
        <v>3.8148148148151734E-5</v>
      </c>
      <c r="E112" s="1">
        <v>6.8645833333338957E-5</v>
      </c>
      <c r="F112" s="1">
        <v>1.6111111111115177E-5</v>
      </c>
      <c r="G112" s="1">
        <v>8.1527777777781057E-5</v>
      </c>
      <c r="H112" s="1">
        <v>1.6283564814814893E-4</v>
      </c>
      <c r="I112" s="1">
        <v>1.5248842592592658E-4</v>
      </c>
      <c r="J112" s="1">
        <v>8.0428240740738552E-5</v>
      </c>
      <c r="K112" s="1">
        <v>1.4534722222222553E-4</v>
      </c>
      <c r="L112" s="1">
        <v>4.3166666666666874E-4</v>
      </c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4.2245370370395594E-6</v>
      </c>
      <c r="C113" s="1">
        <v>0</v>
      </c>
      <c r="D113" s="1">
        <v>3.3900462962966477E-5</v>
      </c>
      <c r="E113" s="1">
        <v>6.9895833333338472E-5</v>
      </c>
      <c r="F113" s="1">
        <v>2.1956018518521844E-5</v>
      </c>
      <c r="G113" s="1">
        <v>1.1069444444444711E-4</v>
      </c>
      <c r="H113" s="1">
        <v>1.6932870370370365E-4</v>
      </c>
      <c r="I113" s="1">
        <v>1.5993055555555552E-4</v>
      </c>
      <c r="J113" s="1">
        <v>1.0001157407407181E-4</v>
      </c>
      <c r="K113" s="1">
        <v>1.5436342592592845E-4</v>
      </c>
      <c r="L113" s="1">
        <v>4.7494212962963071E-4</v>
      </c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6.9791666666690205E-6</v>
      </c>
      <c r="C114" s="1">
        <v>0</v>
      </c>
      <c r="D114" s="1">
        <v>2.4293981481484511E-5</v>
      </c>
      <c r="E114" s="1">
        <v>6.3784722222227225E-5</v>
      </c>
      <c r="F114" s="1">
        <v>2.059027777778083E-5</v>
      </c>
      <c r="G114" s="1">
        <v>1.1556712962963213E-4</v>
      </c>
      <c r="H114" s="1">
        <v>1.6744212962962936E-4</v>
      </c>
      <c r="I114" s="1">
        <v>1.6277777777777731E-4</v>
      </c>
      <c r="J114" s="1">
        <v>1.1399305555555295E-4</v>
      </c>
      <c r="K114" s="1">
        <v>1.5831018518518754E-4</v>
      </c>
      <c r="L114" s="1">
        <v>5.1912037037037118E-4</v>
      </c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7.256944444446016E-6</v>
      </c>
      <c r="C115" s="1">
        <v>0</v>
      </c>
      <c r="D115" s="1">
        <v>2.1956018518520977E-5</v>
      </c>
      <c r="E115" s="1">
        <v>5.9513888888893668E-5</v>
      </c>
      <c r="F115" s="1">
        <v>2.1840277777780345E-5</v>
      </c>
      <c r="G115" s="1">
        <v>1.3579861111111344E-4</v>
      </c>
      <c r="H115" s="1">
        <v>1.7622685185185102E-4</v>
      </c>
      <c r="I115" s="1">
        <v>1.7027777777777701E-4</v>
      </c>
      <c r="J115" s="1">
        <v>1.2870370370370119E-4</v>
      </c>
      <c r="K115" s="1">
        <v>1.62928240740743E-4</v>
      </c>
      <c r="L115" s="1">
        <v>5.6384259259259321E-4</v>
      </c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3.6342592592605166E-6</v>
      </c>
      <c r="C116" s="1">
        <v>0</v>
      </c>
      <c r="D116" s="1">
        <v>1.7650462962965838E-5</v>
      </c>
      <c r="E116" s="1">
        <v>5.4560185185190471E-5</v>
      </c>
      <c r="F116" s="1">
        <v>2.7314814814816818E-5</v>
      </c>
      <c r="G116" s="1">
        <v>1.4710648148148417E-4</v>
      </c>
      <c r="H116" s="1">
        <v>1.7825231481481338E-4</v>
      </c>
      <c r="I116" s="1">
        <v>1.757870370370368E-4</v>
      </c>
      <c r="J116" s="1">
        <v>1.3791666666666466E-4</v>
      </c>
      <c r="K116" s="1">
        <v>1.6556712962963183E-4</v>
      </c>
      <c r="L116" s="1">
        <v>1.9922453703703699E-3</v>
      </c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3.1597222222238402E-6</v>
      </c>
      <c r="C117" s="1">
        <v>0</v>
      </c>
      <c r="D117" s="1">
        <v>1.0023148148151362E-5</v>
      </c>
      <c r="E117" s="1">
        <v>5.4780092592597585E-5</v>
      </c>
      <c r="F117" s="1">
        <v>2.7060185185187255E-5</v>
      </c>
      <c r="G117" s="1">
        <v>1.5356481481481818E-4</v>
      </c>
      <c r="H117" s="1">
        <v>1.8446759259259198E-4</v>
      </c>
      <c r="I117" s="1">
        <v>1.7973379629629589E-4</v>
      </c>
      <c r="J117" s="1">
        <v>1.5703703703703539E-4</v>
      </c>
      <c r="K117" s="1">
        <v>1.7258101851852156E-4</v>
      </c>
      <c r="L117" s="1">
        <v>8.1656597222222217E-3</v>
      </c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4.2592592592611417E-6</v>
      </c>
      <c r="C118" s="1">
        <v>0</v>
      </c>
      <c r="D118" s="1">
        <v>8.6921296296345318E-6</v>
      </c>
      <c r="E118" s="1">
        <v>5.7824074074079926E-5</v>
      </c>
      <c r="F118" s="1">
        <v>3.3067129629632888E-5</v>
      </c>
      <c r="G118" s="1">
        <v>1.6285879629629983E-4</v>
      </c>
      <c r="H118" s="1">
        <v>1.955439814814823E-4</v>
      </c>
      <c r="I118" s="1">
        <v>1.8662037037037171E-4</v>
      </c>
      <c r="J118" s="1">
        <v>1.706481481481472E-4</v>
      </c>
      <c r="K118" s="1">
        <v>1.8258101851852289E-4</v>
      </c>
      <c r="L118" s="1">
        <v>1.4344456018518519E-2</v>
      </c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5.4861111111088878E-6</v>
      </c>
      <c r="D119" s="1">
        <v>8.4143518518549343E-6</v>
      </c>
      <c r="E119" s="1">
        <v>5.2430555555560768E-5</v>
      </c>
      <c r="F119" s="1">
        <v>3.7002314814816098E-5</v>
      </c>
      <c r="G119" s="1">
        <v>1.6695601851852114E-4</v>
      </c>
      <c r="H119" s="1">
        <v>1.9594907407407235E-4</v>
      </c>
      <c r="I119" s="1">
        <v>1.829629629629629E-4</v>
      </c>
      <c r="J119" s="1">
        <v>1.7780092592592327E-4</v>
      </c>
      <c r="K119" s="1">
        <v>1.7956018518518711E-4</v>
      </c>
      <c r="L119" s="1">
        <v>2.0510960648148148E-2</v>
      </c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1.744212962962767E-5</v>
      </c>
      <c r="D120" s="1">
        <v>1.2175925925929365E-5</v>
      </c>
      <c r="E120" s="1">
        <v>5.2430555555560768E-5</v>
      </c>
      <c r="F120" s="1">
        <v>4.9942129629630683E-5</v>
      </c>
      <c r="G120" s="1">
        <v>1.7927083333333683E-4</v>
      </c>
      <c r="H120" s="1">
        <v>2.0547453703703526E-4</v>
      </c>
      <c r="I120" s="1">
        <v>1.9457175925926065E-4</v>
      </c>
      <c r="J120" s="1">
        <v>1.8893518518518261E-4</v>
      </c>
      <c r="K120" s="1">
        <v>1.9065972222222574E-4</v>
      </c>
      <c r="L120" s="1">
        <v>2.6688923611111109E-2</v>
      </c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2.0752314814813724E-5</v>
      </c>
      <c r="D121" s="1">
        <v>7.8472222222250587E-6</v>
      </c>
      <c r="E121" s="1">
        <v>6.2731481481486523E-5</v>
      </c>
      <c r="F121" s="1">
        <v>5.9328703703705535E-5</v>
      </c>
      <c r="G121" s="1">
        <v>1.9428240740741037E-4</v>
      </c>
      <c r="H121" s="1">
        <v>2.2026620370370169E-4</v>
      </c>
      <c r="I121" s="1">
        <v>2.1152777777777923E-4</v>
      </c>
      <c r="J121" s="1">
        <v>2.102199074074055E-4</v>
      </c>
      <c r="K121" s="1">
        <v>3.4355324074074496E-4</v>
      </c>
      <c r="L121" s="1">
        <v>3.2867326388888889E-2</v>
      </c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2.2268518518516953E-5</v>
      </c>
      <c r="D122" s="1">
        <v>5.0925925925947302E-6</v>
      </c>
      <c r="E122" s="1">
        <v>7.8796296296300763E-5</v>
      </c>
      <c r="F122" s="1">
        <v>7.7812500000001492E-5</v>
      </c>
      <c r="G122" s="1">
        <v>2.0246527777778058E-4</v>
      </c>
      <c r="H122" s="1">
        <v>2.3225694444444119E-4</v>
      </c>
      <c r="I122" s="1">
        <v>2.3108796296296419E-4</v>
      </c>
      <c r="J122" s="1">
        <v>2.3023148148147883E-4</v>
      </c>
      <c r="K122" s="1">
        <v>3.5935185185185549E-4</v>
      </c>
      <c r="L122" s="1">
        <v>3.9046157407407411E-2</v>
      </c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3.4282407407406484E-5</v>
      </c>
      <c r="D123" s="1">
        <v>1.7245370370396612E-6</v>
      </c>
      <c r="E123" s="1">
        <v>8.4594907407411699E-5</v>
      </c>
      <c r="F123" s="1">
        <v>8.2638888888890774E-5</v>
      </c>
      <c r="G123" s="1">
        <v>2.1104166666667014E-4</v>
      </c>
      <c r="H123" s="1">
        <v>2.5149305555555342E-4</v>
      </c>
      <c r="I123" s="1">
        <v>2.5464120370370484E-4</v>
      </c>
      <c r="J123" s="1">
        <v>2.502662037037022E-4</v>
      </c>
      <c r="K123" s="1">
        <v>3.7140046296296747E-4</v>
      </c>
      <c r="L123" s="1">
        <v>4.5219351851851858E-2</v>
      </c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4.1435185185161733E-6</v>
      </c>
      <c r="C124" s="1">
        <v>3.8645833333329771E-5</v>
      </c>
      <c r="D124" s="1">
        <v>0</v>
      </c>
      <c r="E124" s="1">
        <v>9.9861111111113066E-5</v>
      </c>
      <c r="F124" s="1">
        <v>9.9560185185183434E-5</v>
      </c>
      <c r="G124" s="1">
        <v>2.1297453703703756E-4</v>
      </c>
      <c r="H124" s="1">
        <v>2.6637731481480957E-4</v>
      </c>
      <c r="I124" s="1">
        <v>2.6874999999999816E-4</v>
      </c>
      <c r="J124" s="1">
        <v>2.7524305555555115E-4</v>
      </c>
      <c r="K124" s="1">
        <v>3.8615740740740971E-4</v>
      </c>
      <c r="L124" s="1">
        <v>5.1394375000000006E-2</v>
      </c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3.68171296296297E-5</v>
      </c>
      <c r="D125" s="1">
        <v>1.1857638888889202E-4</v>
      </c>
      <c r="E125" s="1">
        <v>1.1135416666667106E-4</v>
      </c>
      <c r="F125" s="1">
        <v>1.1556712962963039E-4</v>
      </c>
      <c r="G125" s="1">
        <v>2.1812500000000304E-4</v>
      </c>
      <c r="H125" s="1">
        <v>2.7814814814814542E-4</v>
      </c>
      <c r="I125" s="1">
        <v>2.8082175925926017E-4</v>
      </c>
      <c r="J125" s="1">
        <v>2.9680555555555363E-4</v>
      </c>
      <c r="K125" s="1">
        <v>3.9469907407407856E-4</v>
      </c>
      <c r="L125" s="1">
        <v>5.7567939814814825E-2</v>
      </c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0</v>
      </c>
      <c r="C126">
        <v>4.1504629629630918E-5</v>
      </c>
      <c r="D126">
        <v>1.3807870370370623E-4</v>
      </c>
      <c r="E126">
        <v>1.2638888888889463E-4</v>
      </c>
      <c r="F126">
        <v>1.2281249999999966E-4</v>
      </c>
      <c r="G126">
        <v>2.2281250000000252E-4</v>
      </c>
      <c r="H126">
        <v>2.9765046296295963E-4</v>
      </c>
      <c r="I126">
        <v>3.0218750000000211E-4</v>
      </c>
      <c r="J126">
        <v>3.1097222222221943E-4</v>
      </c>
      <c r="K126">
        <v>4.025810185185226E-4</v>
      </c>
      <c r="L126">
        <v>6.3741319444444458E-2</v>
      </c>
      <c r="M126"/>
      <c r="N126"/>
      <c r="O126"/>
      <c r="P126"/>
      <c r="Q126"/>
    </row>
    <row r="127" spans="1:44" ht="12.75" x14ac:dyDescent="0.2">
      <c r="A127">
        <v>21</v>
      </c>
      <c r="B127">
        <v>0</v>
      </c>
      <c r="C127">
        <v>4.5972222222221554E-5</v>
      </c>
      <c r="D127">
        <v>1.4586805555555707E-4</v>
      </c>
      <c r="E127">
        <v>1.4503472222222868E-4</v>
      </c>
      <c r="F127">
        <v>1.4575231481481557E-4</v>
      </c>
      <c r="G127">
        <v>2.3377314814814962E-4</v>
      </c>
      <c r="H127">
        <v>3.1314814814814573E-4</v>
      </c>
      <c r="I127">
        <v>3.1437500000000215E-4</v>
      </c>
      <c r="J127">
        <v>3.2857638888888693E-4</v>
      </c>
      <c r="K127">
        <v>4.2165509259259673E-4</v>
      </c>
      <c r="L127">
        <v>6.991833333333336E-2</v>
      </c>
      <c r="M127"/>
      <c r="N127"/>
      <c r="O127"/>
      <c r="P127"/>
      <c r="Q127"/>
    </row>
    <row r="128" spans="1:44" ht="12.75" x14ac:dyDescent="0.2">
      <c r="A128">
        <v>22</v>
      </c>
      <c r="B128">
        <v>0</v>
      </c>
      <c r="C128">
        <v>6.2442129629629306E-5</v>
      </c>
      <c r="D128">
        <v>1.5428240740740853E-4</v>
      </c>
      <c r="E128">
        <v>1.6557870370370945E-4</v>
      </c>
      <c r="F128">
        <v>1.6437500000000133E-4</v>
      </c>
      <c r="G128">
        <v>2.4435185185185324E-4</v>
      </c>
      <c r="H128">
        <v>3.2855324074073863E-4</v>
      </c>
      <c r="I128">
        <v>3.297685185185209E-4</v>
      </c>
      <c r="J128">
        <v>3.512731481481457E-4</v>
      </c>
      <c r="K128">
        <v>4.3725694444444671E-4</v>
      </c>
      <c r="L128">
        <v>7.6096828703703726E-2</v>
      </c>
      <c r="M128"/>
      <c r="N128"/>
      <c r="O128"/>
      <c r="P128"/>
      <c r="Q128"/>
    </row>
    <row r="129" spans="1:17" ht="12.75" x14ac:dyDescent="0.2">
      <c r="A129" s="2">
        <v>23</v>
      </c>
      <c r="B129" s="1">
        <v>0</v>
      </c>
      <c r="C129" s="1">
        <v>6.3564814814811438E-5</v>
      </c>
      <c r="D129" s="1">
        <v>1.49050925925924E-4</v>
      </c>
      <c r="E129" s="1">
        <v>1.8569444444444666E-4</v>
      </c>
      <c r="F129" s="1">
        <v>2.1479166666666522E-4</v>
      </c>
      <c r="G129" s="1">
        <v>2.4618055555555504E-4</v>
      </c>
      <c r="H129" s="1">
        <v>3.3278935185184627E-4</v>
      </c>
      <c r="I129" s="1">
        <v>3.3782407407407372E-4</v>
      </c>
      <c r="J129" s="1">
        <v>3.6697916666666303E-4</v>
      </c>
      <c r="K129" s="1">
        <v>4.4684027777777691E-4</v>
      </c>
      <c r="L129" s="1">
        <v>8.2269930555555579E-2</v>
      </c>
      <c r="M129" s="1"/>
      <c r="N129" s="1"/>
      <c r="O129" s="1"/>
      <c r="P129" s="1"/>
      <c r="Q129" s="1"/>
    </row>
    <row r="130" spans="1:17" ht="12.75" x14ac:dyDescent="0.2">
      <c r="A130" s="2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ht="12.75" x14ac:dyDescent="0.2">
      <c r="A131" s="2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ht="12.75" x14ac:dyDescent="0.2">
      <c r="A132" s="2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3" priority="4" operator="equal">
      <formula>$H$2</formula>
    </cfRule>
  </conditionalFormatting>
  <conditionalFormatting sqref="B106:AU106 A106:A125 A129:A147">
    <cfRule type="expression" dxfId="2" priority="1" stopIfTrue="1">
      <formula>A106=SMALL($B106:$C106,1)</formula>
    </cfRule>
    <cfRule type="expression" dxfId="1" priority="2" stopIfTrue="1">
      <formula>A106=SMALL($B106:$C106,2)</formula>
    </cfRule>
    <cfRule type="expression" dxfId="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8D0AF-9FE1-46A5-BA34-EC1D0239AE0C}">
  <dimension ref="A1:AU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Matheus Rocha</v>
      </c>
      <c r="J1" s="7" t="str">
        <f>K52</f>
        <v>Renato Martins</v>
      </c>
      <c r="K1" s="7" t="str">
        <f>L52</f>
        <v>Raphael Reis</v>
      </c>
    </row>
    <row r="2" spans="1:13" x14ac:dyDescent="0.25">
      <c r="A2" s="9"/>
      <c r="B2" s="10" t="s">
        <v>12</v>
      </c>
      <c r="C2" s="11"/>
      <c r="D2" s="11"/>
      <c r="E2" s="11"/>
      <c r="F2" s="11"/>
      <c r="G2" s="11"/>
      <c r="H2" s="6" t="s">
        <v>3</v>
      </c>
      <c r="I2" s="12">
        <f>AVERAGE(J53:J97)</f>
        <v>1.4055324074074358E-4</v>
      </c>
      <c r="J2" s="12">
        <f>AVERAGE(K53:K97)</f>
        <v>1.3345254629629533E-4</v>
      </c>
      <c r="K2" s="12">
        <f>AVERAGE(L53:L97)</f>
        <v>1.6851890432098186E-4</v>
      </c>
    </row>
    <row r="3" spans="1:13" x14ac:dyDescent="0.25">
      <c r="A3" s="9">
        <v>1</v>
      </c>
      <c r="B3" s="13" t="s">
        <v>31</v>
      </c>
      <c r="C3" s="11"/>
      <c r="D3" s="11"/>
      <c r="E3" s="11"/>
      <c r="F3" s="11"/>
      <c r="G3" s="11"/>
      <c r="H3" s="6" t="s">
        <v>4</v>
      </c>
      <c r="I3" s="12">
        <f>LARGE(J53:J97,2)</f>
        <v>2.2892361111111344E-4</v>
      </c>
      <c r="J3" s="12">
        <f>LARGE(K53:K97,2)</f>
        <v>1.9249999999999823E-4</v>
      </c>
      <c r="K3" s="12">
        <f>LARGE(L53:L97,2)</f>
        <v>2.7133101851851277E-4</v>
      </c>
      <c r="L3" s="12">
        <f>LARGE(I3:K3,1)</f>
        <v>2.7133101851851277E-4</v>
      </c>
      <c r="M3" s="14">
        <f>L3</f>
        <v>2.7133101851851277E-4</v>
      </c>
    </row>
    <row r="4" spans="1:13" x14ac:dyDescent="0.25">
      <c r="A4" s="9">
        <v>2</v>
      </c>
      <c r="B4" s="13" t="s">
        <v>29</v>
      </c>
      <c r="C4" s="11"/>
      <c r="D4" s="11"/>
      <c r="E4" s="11"/>
      <c r="F4" s="11"/>
      <c r="G4" s="11"/>
      <c r="H4" s="6" t="s">
        <v>5</v>
      </c>
      <c r="I4" s="12">
        <f>SMALL(J53:J97,1)</f>
        <v>8.7083333333336579E-5</v>
      </c>
      <c r="J4" s="12">
        <f>SMALL(K53:K97,1)</f>
        <v>5.9189814814814001E-5</v>
      </c>
      <c r="K4" s="12">
        <f>SMALL(L53:L97,1)</f>
        <v>1.0268518518518135E-4</v>
      </c>
      <c r="L4" s="12">
        <f>SMALL(I4:K4,1)</f>
        <v>5.9189814814814001E-5</v>
      </c>
      <c r="M4" s="14">
        <f>L4</f>
        <v>5.9189814814814001E-5</v>
      </c>
    </row>
    <row r="5" spans="1:13" x14ac:dyDescent="0.25">
      <c r="A5" s="9">
        <v>3</v>
      </c>
      <c r="B5" s="13" t="s">
        <v>13</v>
      </c>
      <c r="C5" s="11"/>
      <c r="D5" s="11"/>
      <c r="E5" s="11"/>
      <c r="F5" s="11"/>
      <c r="G5" s="11"/>
      <c r="H5" s="15" t="s">
        <v>6</v>
      </c>
      <c r="I5" s="12">
        <f>_xlfn.STDEV.S(J53:J97)</f>
        <v>4.8715057591000488E-5</v>
      </c>
      <c r="J5" s="12">
        <f>_xlfn.STDEV.S(K53:K97)</f>
        <v>4.3110161559884502E-5</v>
      </c>
      <c r="K5" s="12">
        <f>_xlfn.STDEV.S(L53:L97)</f>
        <v>4.9706357781004992E-5</v>
      </c>
    </row>
    <row r="6" spans="1:13" x14ac:dyDescent="0.25">
      <c r="A6" s="9"/>
      <c r="B6" s="13" t="s">
        <v>11</v>
      </c>
      <c r="C6" s="11"/>
      <c r="D6" s="11"/>
      <c r="E6" s="11"/>
      <c r="F6" s="11"/>
      <c r="G6" s="11"/>
      <c r="H6" s="6" t="s">
        <v>7</v>
      </c>
      <c r="I6" s="12">
        <f>SUM(J53:J97,1)</f>
        <v>1.0042165972222223</v>
      </c>
      <c r="J6" s="12">
        <f>SUM(K53:K97,1)</f>
        <v>1.0040035763888888</v>
      </c>
      <c r="K6" s="12">
        <f>SUM(L53:L97,1)</f>
        <v>1.0050555671296295</v>
      </c>
    </row>
    <row r="7" spans="1:13" x14ac:dyDescent="0.25">
      <c r="A7" s="9"/>
      <c r="B7" s="13" t="s">
        <v>16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10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9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28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30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15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18</v>
      </c>
      <c r="C13" s="11"/>
      <c r="D13" s="11"/>
      <c r="E13" s="11"/>
      <c r="F13" s="11"/>
      <c r="G13" s="11"/>
      <c r="I13" s="11"/>
      <c r="J13" s="11"/>
      <c r="K13" s="17">
        <f>SMALL(I4:K4,1)-L13</f>
        <v>5.9189814814814001E-5</v>
      </c>
    </row>
    <row r="14" spans="1:13" x14ac:dyDescent="0.25">
      <c r="A14" s="9"/>
      <c r="B14" s="13" t="s">
        <v>21</v>
      </c>
      <c r="C14" s="11"/>
      <c r="D14" s="11"/>
      <c r="E14" s="11"/>
      <c r="F14" s="11"/>
      <c r="G14" s="11"/>
      <c r="I14" s="11"/>
      <c r="J14" s="11"/>
      <c r="K14" s="17">
        <f>LARGE(I3:K3,1)+L13</f>
        <v>2.7133101851851277E-4</v>
      </c>
    </row>
    <row r="15" spans="1:13" x14ac:dyDescent="0.25">
      <c r="A15" s="9"/>
      <c r="B15" s="13" t="s">
        <v>26</v>
      </c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 t="s">
        <v>14</v>
      </c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 t="s">
        <v>20</v>
      </c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3'!$B$106:$AT$106,0)</f>
        <v>2</v>
      </c>
      <c r="K50" s="18">
        <f>MATCH(K52,'ETAPA 3'!$B$106:$AT$106,0)</f>
        <v>3</v>
      </c>
      <c r="L50" s="18">
        <f>MATCH(L52,'ETAPA 3'!$B$106:$AT$106,0)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3'!$B$107:$B$147)</f>
        <v>30</v>
      </c>
      <c r="K51" s="24">
        <f>COUNTA('ETAPA 3'!$B$107:$B$147)</f>
        <v>30</v>
      </c>
      <c r="L51" s="24">
        <f>COUNTA('ETAPA 3'!$B$107:$B$147)</f>
        <v>30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Matheus Rocha</v>
      </c>
      <c r="K52" s="25" t="str">
        <f>VLOOKUP(2,$A$2:$B$47,2,FALSE)</f>
        <v>Renato Martins</v>
      </c>
      <c r="L52" s="25" t="str">
        <f>VLOOKUP(3,$A$2:$B$47,2,FALSE)</f>
        <v>Raphael Reis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3'!$B$106:$AT$171,$I53+1,J$50)=0,"",INDEX('ETAPA 3'!$B$106:$AT$171,$I53+1,J$50))</f>
        <v>2.2892361111111344E-4</v>
      </c>
      <c r="K53" s="27" cm="1">
        <f t="array" ref="K53">IF(INDEX('ETAPA 3'!$B$106:$AT$171,$I53+1,K$50)=0,"",INDEX('ETAPA 3'!$B$106:$AT$171,$I53+1,K$50))</f>
        <v>1.8744212962962822E-4</v>
      </c>
      <c r="L53" s="27" cm="1">
        <f t="array" ref="L53">IF(INDEX('ETAPA 3'!$B$106:$AT$171,$I53+1,L$50)=0,"",INDEX('ETAPA 3'!$B$106:$AT$171,$I53+1,L$50))</f>
        <v>1.8974537037036324E-4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3'!$B$106:$AT$171,$I54+1,J$50)=0,"",INDEX('ETAPA 3'!$B$106:$AT$171,$I54+1,J$50))</f>
        <v>2.3898148148148346E-4</v>
      </c>
      <c r="K54" s="27" cm="1">
        <f t="array" ref="K54">IF(INDEX('ETAPA 3'!$B$106:$AT$171,$I54+1,K$50)=0,"",INDEX('ETAPA 3'!$B$106:$AT$171,$I54+1,K$50))</f>
        <v>1.7653935185185025E-4</v>
      </c>
      <c r="L54" s="27" cm="1">
        <f t="array" ref="L54">IF(INDEX('ETAPA 3'!$B$106:$AT$171,$I54+1,L$50)=0,"",INDEX('ETAPA 3'!$B$106:$AT$171,$I54+1,L$50))</f>
        <v>1.8490740740739991E-4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3'!$B$106:$AT$171,$I55+1,J$50)=0,"",INDEX('ETAPA 3'!$B$106:$AT$171,$I55+1,J$50))</f>
        <v>2.2733796296296477E-4</v>
      </c>
      <c r="K55" s="27" cm="1">
        <f t="array" ref="K55">IF(INDEX('ETAPA 3'!$B$106:$AT$171,$I55+1,K$50)=0,"",INDEX('ETAPA 3'!$B$106:$AT$171,$I55+1,K$50))</f>
        <v>1.7019675925925752E-4</v>
      </c>
      <c r="L55" s="27" cm="1">
        <f t="array" ref="L55">IF(INDEX('ETAPA 3'!$B$106:$AT$171,$I55+1,L$50)=0,"",INDEX('ETAPA 3'!$B$106:$AT$171,$I55+1,L$50))</f>
        <v>1.7700231481480736E-4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3'!$B$106:$AT$171,$I56+1,J$50)=0,"",INDEX('ETAPA 3'!$B$106:$AT$171,$I56+1,J$50))</f>
        <v>2.1401620370370541E-4</v>
      </c>
      <c r="K56" s="27" cm="1">
        <f t="array" ref="K56">IF(INDEX('ETAPA 3'!$B$106:$AT$171,$I56+1,K$50)=0,"",INDEX('ETAPA 3'!$B$106:$AT$171,$I56+1,K$50))</f>
        <v>1.6827546296296122E-4</v>
      </c>
      <c r="L56" s="27" cm="1">
        <f t="array" ref="L56">IF(INDEX('ETAPA 3'!$B$106:$AT$171,$I56+1,L$50)=0,"",INDEX('ETAPA 3'!$B$106:$AT$171,$I56+1,L$50))</f>
        <v>1.7152777777777045E-4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3'!$B$106:$AT$171,$I57+1,J$50)=0,"",INDEX('ETAPA 3'!$B$106:$AT$171,$I57+1,J$50))</f>
        <v>2.1008101851852003E-4</v>
      </c>
      <c r="K57" s="27" cm="1">
        <f t="array" ref="K57">IF(INDEX('ETAPA 3'!$B$106:$AT$171,$I57+1,K$50)=0,"",INDEX('ETAPA 3'!$B$106:$AT$171,$I57+1,K$50))</f>
        <v>1.7674768518518343E-4</v>
      </c>
      <c r="L57" s="27" cm="1">
        <f t="array" ref="L57">IF(INDEX('ETAPA 3'!$B$106:$AT$171,$I57+1,L$50)=0,"",INDEX('ETAPA 3'!$B$106:$AT$171,$I57+1,L$50))</f>
        <v>1.7390046296295557E-4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3'!$B$106:$AT$171,$I58+1,J$50)=0,"",INDEX('ETAPA 3'!$B$106:$AT$171,$I58+1,J$50))</f>
        <v>2.1089120370370532E-4</v>
      </c>
      <c r="K58" s="27" cm="1">
        <f t="array" ref="K58">IF(INDEX('ETAPA 3'!$B$106:$AT$171,$I58+1,K$50)=0,"",INDEX('ETAPA 3'!$B$106:$AT$171,$I58+1,K$50))</f>
        <v>1.730787037037022E-4</v>
      </c>
      <c r="L58" s="27" cm="1">
        <f t="array" ref="L58">IF(INDEX('ETAPA 3'!$B$106:$AT$171,$I58+1,L$50)=0,"",INDEX('ETAPA 3'!$B$106:$AT$171,$I58+1,L$50))</f>
        <v>1.7140046296295567E-4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3'!$B$106:$AT$171,$I59+1,J$50)=0,"",INDEX('ETAPA 3'!$B$106:$AT$171,$I59+1,J$50))</f>
        <v>1.9268518518518723E-4</v>
      </c>
      <c r="K59" s="27" cm="1">
        <f t="array" ref="K59">IF(INDEX('ETAPA 3'!$B$106:$AT$171,$I59+1,K$50)=0,"",INDEX('ETAPA 3'!$B$106:$AT$171,$I59+1,K$50))</f>
        <v>1.5438657407407328E-4</v>
      </c>
      <c r="L59" s="27" cm="1">
        <f t="array" ref="L59">IF(INDEX('ETAPA 3'!$B$106:$AT$171,$I59+1,L$50)=0,"",INDEX('ETAPA 3'!$B$106:$AT$171,$I59+1,L$50))</f>
        <v>1.5072916666666013E-4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3'!$B$106:$AT$171,$I60+1,J$50)=0,"",INDEX('ETAPA 3'!$B$106:$AT$171,$I60+1,J$50))</f>
        <v>1.7181712962963201E-4</v>
      </c>
      <c r="K60" s="27" cm="1">
        <f t="array" ref="K60">IF(INDEX('ETAPA 3'!$B$106:$AT$171,$I60+1,K$50)=0,"",INDEX('ETAPA 3'!$B$106:$AT$171,$I60+1,K$50))</f>
        <v>1.3452546296296216E-4</v>
      </c>
      <c r="L60" s="27" cm="1">
        <f t="array" ref="L60">IF(INDEX('ETAPA 3'!$B$106:$AT$171,$I60+1,L$50)=0,"",INDEX('ETAPA 3'!$B$106:$AT$171,$I60+1,L$50))</f>
        <v>1.3921296296295644E-4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3'!$B$106:$AT$171,$I61+1,J$50)=0,"",INDEX('ETAPA 3'!$B$106:$AT$171,$I61+1,J$50))</f>
        <v>1.700810185185208E-4</v>
      </c>
      <c r="K61" s="27" cm="1">
        <f t="array" ref="K61">IF(INDEX('ETAPA 3'!$B$106:$AT$171,$I61+1,K$50)=0,"",INDEX('ETAPA 3'!$B$106:$AT$171,$I61+1,K$50))</f>
        <v>1.3010416666666639E-4</v>
      </c>
      <c r="L61" s="27" cm="1">
        <f t="array" ref="L61">IF(INDEX('ETAPA 3'!$B$106:$AT$171,$I61+1,L$50)=0,"",INDEX('ETAPA 3'!$B$106:$AT$171,$I61+1,L$50))</f>
        <v>1.3438657407406802E-4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3'!$B$106:$AT$171,$I62+1,J$50)=0,"",INDEX('ETAPA 3'!$B$106:$AT$171,$I62+1,J$50))</f>
        <v>1.5759259259259459E-4</v>
      </c>
      <c r="K62" s="27" cm="1">
        <f t="array" ref="K62">IF(INDEX('ETAPA 3'!$B$106:$AT$171,$I62+1,K$50)=0,"",INDEX('ETAPA 3'!$B$106:$AT$171,$I62+1,K$50))</f>
        <v>1.1565972222222186E-4</v>
      </c>
      <c r="L62" s="27" cm="1">
        <f t="array" ref="L62">IF(INDEX('ETAPA 3'!$B$106:$AT$171,$I62+1,L$50)=0,"",INDEX('ETAPA 3'!$B$106:$AT$171,$I62+1,L$50))</f>
        <v>1.2608796296295719E-4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3'!$B$106:$AT$171,$I63+1,J$50)=0,"",INDEX('ETAPA 3'!$B$106:$AT$171,$I63+1,J$50))</f>
        <v>1.4737268518518788E-4</v>
      </c>
      <c r="K63" s="27" cm="1">
        <f t="array" ref="K63">IF(INDEX('ETAPA 3'!$B$106:$AT$171,$I63+1,K$50)=0,"",INDEX('ETAPA 3'!$B$106:$AT$171,$I63+1,K$50))</f>
        <v>1.0803240740740738E-4</v>
      </c>
      <c r="L63" s="27" cm="1">
        <f t="array" ref="L63">IF(INDEX('ETAPA 3'!$B$106:$AT$171,$I63+1,L$50)=0,"",INDEX('ETAPA 3'!$B$106:$AT$171,$I63+1,L$50))</f>
        <v>1.2387731481480931E-4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3'!$B$106:$AT$171,$I64+1,J$50)=0,"",INDEX('ETAPA 3'!$B$106:$AT$171,$I64+1,J$50))</f>
        <v>1.2921296296296639E-4</v>
      </c>
      <c r="K64" s="27" cm="1">
        <f t="array" ref="K64">IF(INDEX('ETAPA 3'!$B$106:$AT$171,$I64+1,K$50)=0,"",INDEX('ETAPA 3'!$B$106:$AT$171,$I64+1,K$50))</f>
        <v>9.5358796296296511E-5</v>
      </c>
      <c r="L64" s="27" cm="1">
        <f t="array" ref="L64">IF(INDEX('ETAPA 3'!$B$106:$AT$171,$I64+1,L$50)=0,"",INDEX('ETAPA 3'!$B$106:$AT$171,$I64+1,L$50))</f>
        <v>1.1787037037036541E-4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3'!$B$106:$AT$171,$I65+1,J$50)=0,"",INDEX('ETAPA 3'!$B$106:$AT$171,$I65+1,J$50))</f>
        <v>1.1493055555555909E-4</v>
      </c>
      <c r="K65" s="27" cm="1">
        <f t="array" ref="K65">IF(INDEX('ETAPA 3'!$B$106:$AT$171,$I65+1,K$50)=0,"",INDEX('ETAPA 3'!$B$106:$AT$171,$I65+1,K$50))</f>
        <v>8.5231481481481269E-5</v>
      </c>
      <c r="L65" s="27" cm="1">
        <f t="array" ref="L65">IF(INDEX('ETAPA 3'!$B$106:$AT$171,$I65+1,L$50)=0,"",INDEX('ETAPA 3'!$B$106:$AT$171,$I65+1,L$50))</f>
        <v>1.1350694444444039E-4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3'!$B$106:$AT$171,$I66+1,J$50)=0,"",INDEX('ETAPA 3'!$B$106:$AT$171,$I66+1,J$50))</f>
        <v>1.0621527777778146E-4</v>
      </c>
      <c r="K66" s="27" cm="1">
        <f t="array" ref="K66">IF(INDEX('ETAPA 3'!$B$106:$AT$171,$I66+1,K$50)=0,"",INDEX('ETAPA 3'!$B$106:$AT$171,$I66+1,K$50))</f>
        <v>6.7696759259258665E-5</v>
      </c>
      <c r="L66" s="27" cm="1">
        <f t="array" ref="L66">IF(INDEX('ETAPA 3'!$B$106:$AT$171,$I66+1,L$50)=0,"",INDEX('ETAPA 3'!$B$106:$AT$171,$I66+1,L$50))</f>
        <v>1.1030092592592168E-4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3'!$B$106:$AT$171,$I67+1,J$50)=0,"",INDEX('ETAPA 3'!$B$106:$AT$171,$I67+1,J$50))</f>
        <v>9.4525462962966392E-5</v>
      </c>
      <c r="K67" s="27" cm="1">
        <f t="array" ref="K67">IF(INDEX('ETAPA 3'!$B$106:$AT$171,$I67+1,K$50)=0,"",INDEX('ETAPA 3'!$B$106:$AT$171,$I67+1,K$50))</f>
        <v>5.9189814814814001E-5</v>
      </c>
      <c r="L67" s="27" cm="1">
        <f t="array" ref="L67">IF(INDEX('ETAPA 3'!$B$106:$AT$171,$I67+1,L$50)=0,"",INDEX('ETAPA 3'!$B$106:$AT$171,$I67+1,L$50))</f>
        <v>1.0268518518518135E-4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3'!$B$106:$AT$171,$I68+1,J$50)=0,"",INDEX('ETAPA 3'!$B$106:$AT$171,$I68+1,J$50))</f>
        <v>9.0266203703706985E-5</v>
      </c>
      <c r="K68" s="27" cm="1">
        <f t="array" ref="K68">IF(INDEX('ETAPA 3'!$B$106:$AT$171,$I68+1,K$50)=0,"",INDEX('ETAPA 3'!$B$106:$AT$171,$I68+1,K$50))</f>
        <v>6.1574074074073268E-5</v>
      </c>
      <c r="L68" s="27" cm="1">
        <f t="array" ref="L68">IF(INDEX('ETAPA 3'!$B$106:$AT$171,$I68+1,L$50)=0,"",INDEX('ETAPA 3'!$B$106:$AT$171,$I68+1,L$50))</f>
        <v>1.0435185185184853E-4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3'!$B$106:$AT$171,$I69+1,J$50)=0,"",INDEX('ETAPA 3'!$B$106:$AT$171,$I69+1,J$50))</f>
        <v>8.7083333333336579E-5</v>
      </c>
      <c r="K69" s="27" cm="1">
        <f t="array" ref="K69">IF(INDEX('ETAPA 3'!$B$106:$AT$171,$I69+1,K$50)=0,"",INDEX('ETAPA 3'!$B$106:$AT$171,$I69+1,K$50))</f>
        <v>6.775462962962768E-5</v>
      </c>
      <c r="L69" s="27" cm="1">
        <f t="array" ref="L69">IF(INDEX('ETAPA 3'!$B$106:$AT$171,$I69+1,L$50)=0,"",INDEX('ETAPA 3'!$B$106:$AT$171,$I69+1,L$50))</f>
        <v>1.1490740740740385E-4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3'!$B$106:$AT$171,$I70+1,J$50)=0,"",INDEX('ETAPA 3'!$B$106:$AT$171,$I70+1,J$50))</f>
        <v>9.3865740740743317E-5</v>
      </c>
      <c r="K70" s="27" cm="1">
        <f t="array" ref="K70">IF(INDEX('ETAPA 3'!$B$106:$AT$171,$I70+1,K$50)=0,"",INDEX('ETAPA 3'!$B$106:$AT$171,$I70+1,K$50))</f>
        <v>7.6655092592589971E-5</v>
      </c>
      <c r="L70" s="27" cm="1">
        <f t="array" ref="L70">IF(INDEX('ETAPA 3'!$B$106:$AT$171,$I70+1,L$50)=0,"",INDEX('ETAPA 3'!$B$106:$AT$171,$I70+1,L$50))</f>
        <v>1.2931712962962506E-4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3'!$B$106:$AT$171,$I71+1,J$50)=0,"",INDEX('ETAPA 3'!$B$106:$AT$171,$I71+1,J$50))</f>
        <v>9.6643518518521945E-5</v>
      </c>
      <c r="K71" s="27" cm="1">
        <f t="array" ref="K71">IF(INDEX('ETAPA 3'!$B$106:$AT$171,$I71+1,K$50)=0,"",INDEX('ETAPA 3'!$B$106:$AT$171,$I71+1,K$50))</f>
        <v>8.835648148147919E-5</v>
      </c>
      <c r="L71" s="27" cm="1">
        <f t="array" ref="L71">IF(INDEX('ETAPA 3'!$B$106:$AT$171,$I71+1,L$50)=0,"",INDEX('ETAPA 3'!$B$106:$AT$171,$I71+1,L$50))</f>
        <v>1.4175925925925467E-4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3'!$B$106:$AT$171,$I72+1,J$50)=0,"",INDEX('ETAPA 3'!$B$106:$AT$171,$I72+1,J$50))</f>
        <v>9.8009259259261225E-5</v>
      </c>
      <c r="K72" s="27" cm="1">
        <f t="array" ref="K72">IF(INDEX('ETAPA 3'!$B$106:$AT$171,$I72+1,K$50)=0,"",INDEX('ETAPA 3'!$B$106:$AT$171,$I72+1,K$50))</f>
        <v>8.9166666666664479E-5</v>
      </c>
      <c r="L72" s="27" cm="1">
        <f t="array" ref="L72">IF(INDEX('ETAPA 3'!$B$106:$AT$171,$I72+1,L$50)=0,"",INDEX('ETAPA 3'!$B$106:$AT$171,$I72+1,L$50))</f>
        <v>1.5299768518517963E-4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3'!$B$106:$AT$171,$I73+1,J$50)=0,"",INDEX('ETAPA 3'!$B$106:$AT$171,$I73+1,J$50))</f>
        <v>1.0643518518518684E-4</v>
      </c>
      <c r="K73" s="27" cm="1">
        <f t="array" ref="K73">IF(INDEX('ETAPA 3'!$B$106:$AT$171,$I73+1,K$50)=0,"",INDEX('ETAPA 3'!$B$106:$AT$171,$I73+1,K$50))</f>
        <v>1.4071759259259159E-4</v>
      </c>
      <c r="L73" s="27" cm="1">
        <f t="array" ref="L73">IF(INDEX('ETAPA 3'!$B$106:$AT$171,$I73+1,L$50)=0,"",INDEX('ETAPA 3'!$B$106:$AT$171,$I73+1,L$50))</f>
        <v>1.7068287037036445E-4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3'!$B$106:$AT$171,$I74+1,J$50)=0,"",INDEX('ETAPA 3'!$B$106:$AT$171,$I74+1,J$50))</f>
        <v>1.1070601851852213E-4</v>
      </c>
      <c r="K74" s="27" cm="1">
        <f t="array" ref="K74">IF(INDEX('ETAPA 3'!$B$106:$AT$171,$I74+1,K$50)=0,"",INDEX('ETAPA 3'!$B$106:$AT$171,$I74+1,K$50))</f>
        <v>1.5427083333333438E-4</v>
      </c>
      <c r="L74" s="27" cm="1">
        <f t="array" ref="L74">IF(INDEX('ETAPA 3'!$B$106:$AT$171,$I74+1,L$50)=0,"",INDEX('ETAPA 3'!$B$106:$AT$171,$I74+1,L$50))</f>
        <v>1.869907407407341E-4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3'!$B$106:$AT$171,$I75+1,J$50)=0,"",INDEX('ETAPA 3'!$B$106:$AT$171,$I75+1,J$50))</f>
        <v>9.7175925925931106E-5</v>
      </c>
      <c r="K75" s="27" cm="1">
        <f t="array" ref="K75">IF(INDEX('ETAPA 3'!$B$106:$AT$171,$I75+1,K$50)=0,"",INDEX('ETAPA 3'!$B$106:$AT$171,$I75+1,K$50))</f>
        <v>1.4215277777777924E-4</v>
      </c>
      <c r="L75" s="27" cm="1">
        <f t="array" ref="L75">IF(INDEX('ETAPA 3'!$B$106:$AT$171,$I75+1,L$50)=0,"",INDEX('ETAPA 3'!$B$106:$AT$171,$I75+1,L$50))</f>
        <v>1.8545138888888257E-4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3'!$B$106:$AT$171,$I76+1,J$50)=0,"",INDEX('ETAPA 3'!$B$106:$AT$171,$I76+1,J$50))</f>
        <v>1.0349537037037532E-4</v>
      </c>
      <c r="K76" s="27" cm="1">
        <f t="array" ref="K76">IF(INDEX('ETAPA 3'!$B$106:$AT$171,$I76+1,K$50)=0,"",INDEX('ETAPA 3'!$B$106:$AT$171,$I76+1,K$50))</f>
        <v>1.495601851851866E-4</v>
      </c>
      <c r="L76" s="27" cm="1">
        <f t="array" ref="L76">IF(INDEX('ETAPA 3'!$B$106:$AT$171,$I76+1,L$50)=0,"",INDEX('ETAPA 3'!$B$106:$AT$171,$I76+1,L$50))</f>
        <v>1.9929398148147565E-4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3'!$B$106:$AT$171,$I77+1,J$50)=0,"",INDEX('ETAPA 3'!$B$106:$AT$171,$I77+1,J$50))</f>
        <v>1.090740740740774E-4</v>
      </c>
      <c r="K77" s="27" cm="1">
        <f t="array" ref="K77">IF(INDEX('ETAPA 3'!$B$106:$AT$171,$I77+1,K$50)=0,"",INDEX('ETAPA 3'!$B$106:$AT$171,$I77+1,K$50))</f>
        <v>1.5400462962962894E-4</v>
      </c>
      <c r="L77" s="27" cm="1">
        <f t="array" ref="L77">IF(INDEX('ETAPA 3'!$B$106:$AT$171,$I77+1,L$50)=0,"",INDEX('ETAPA 3'!$B$106:$AT$171,$I77+1,L$50))</f>
        <v>2.1319444444443947E-4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3'!$B$106:$AT$171,$I78+1,J$50)=0,"",INDEX('ETAPA 3'!$B$106:$AT$171,$I78+1,J$50))</f>
        <v>1.1141203703704181E-4</v>
      </c>
      <c r="K78" s="27" cm="1">
        <f t="array" ref="K78">IF(INDEX('ETAPA 3'!$B$106:$AT$171,$I78+1,K$50)=0,"",INDEX('ETAPA 3'!$B$106:$AT$171,$I78+1,K$50))</f>
        <v>1.5679398148148171E-4</v>
      </c>
      <c r="L78" s="27" cm="1">
        <f t="array" ref="L78">IF(INDEX('ETAPA 3'!$B$106:$AT$171,$I78+1,L$50)=0,"",INDEX('ETAPA 3'!$B$106:$AT$171,$I78+1,L$50))</f>
        <v>2.2490740740740284E-4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3'!$B$106:$AT$171,$I79+1,J$50)=0,"",INDEX('ETAPA 3'!$B$106:$AT$171,$I79+1,J$50))</f>
        <v>1.1630787037037252E-4</v>
      </c>
      <c r="K79" s="27" cm="1">
        <f t="array" ref="K79">IF(INDEX('ETAPA 3'!$B$106:$AT$171,$I79+1,K$50)=0,"",INDEX('ETAPA 3'!$B$106:$AT$171,$I79+1,K$50))</f>
        <v>1.593287037037032E-4</v>
      </c>
      <c r="L79" s="27" cm="1">
        <f t="array" ref="L79">IF(INDEX('ETAPA 3'!$B$106:$AT$171,$I79+1,L$50)=0,"",INDEX('ETAPA 3'!$B$106:$AT$171,$I79+1,L$50))</f>
        <v>2.4050925925925282E-4</v>
      </c>
    </row>
    <row r="80" spans="1:12" x14ac:dyDescent="0.25">
      <c r="A80"/>
      <c r="B80"/>
      <c r="C80"/>
      <c r="D80"/>
      <c r="E80"/>
      <c r="F80"/>
      <c r="I80" s="26">
        <v>28</v>
      </c>
      <c r="J80" s="27" cm="1">
        <f t="array" ref="J80">IF(INDEX('ETAPA 3'!$B$106:$AT$171,$I80+1,J$50)=0,"",INDEX('ETAPA 3'!$B$106:$AT$171,$I80+1,J$50))</f>
        <v>1.2165509259259508E-4</v>
      </c>
      <c r="K80" s="27" cm="1">
        <f t="array" ref="K80">IF(INDEX('ETAPA 3'!$B$106:$AT$171,$I80+1,K$50)=0,"",INDEX('ETAPA 3'!$B$106:$AT$171,$I80+1,K$50))</f>
        <v>1.7184027777777597E-4</v>
      </c>
      <c r="L80" s="27" cm="1">
        <f t="array" ref="L80">IF(INDEX('ETAPA 3'!$B$106:$AT$171,$I80+1,L$50)=0,"",INDEX('ETAPA 3'!$B$106:$AT$171,$I80+1,L$50))</f>
        <v>2.5579861111110422E-4</v>
      </c>
    </row>
    <row r="81" spans="1:12" x14ac:dyDescent="0.25">
      <c r="A81"/>
      <c r="B81"/>
      <c r="C81"/>
      <c r="D81"/>
      <c r="E81"/>
      <c r="F81"/>
      <c r="I81" s="26">
        <v>29</v>
      </c>
      <c r="J81" s="27" cm="1">
        <f t="array" ref="J81">IF(INDEX('ETAPA 3'!$B$106:$AT$171,$I81+1,J$50)=0,"",INDEX('ETAPA 3'!$B$106:$AT$171,$I81+1,J$50))</f>
        <v>1.2969907407407721E-4</v>
      </c>
      <c r="K81" s="27" cm="1">
        <f t="array" ref="K81">IF(INDEX('ETAPA 3'!$B$106:$AT$171,$I81+1,K$50)=0,"",INDEX('ETAPA 3'!$B$106:$AT$171,$I81+1,K$50))</f>
        <v>1.9249999999999823E-4</v>
      </c>
      <c r="L81" s="27" cm="1">
        <f t="array" ref="L81">IF(INDEX('ETAPA 3'!$B$106:$AT$171,$I81+1,L$50)=0,"",INDEX('ETAPA 3'!$B$106:$AT$171,$I81+1,L$50))</f>
        <v>2.7133101851851277E-4</v>
      </c>
    </row>
    <row r="82" spans="1:12" x14ac:dyDescent="0.25">
      <c r="A82"/>
      <c r="B82"/>
      <c r="C82"/>
      <c r="D82"/>
      <c r="E82"/>
      <c r="F82"/>
      <c r="I82" s="26">
        <v>30</v>
      </c>
      <c r="J82" s="27" cm="1">
        <f t="array" ref="J82">IF(INDEX('ETAPA 3'!$B$106:$AT$171,$I82+1,J$50)=0,"",INDEX('ETAPA 3'!$B$106:$AT$171,$I82+1,J$50))</f>
        <v>1.3010416666666899E-4</v>
      </c>
      <c r="K82" s="27" cm="1">
        <f t="array" ref="K82">IF(INDEX('ETAPA 3'!$B$106:$AT$171,$I82+1,K$50)=0,"",INDEX('ETAPA 3'!$B$106:$AT$171,$I82+1,K$50))</f>
        <v>1.9643518518518144E-4</v>
      </c>
      <c r="L82" s="27" cm="1">
        <f t="array" ref="L82">IF(INDEX('ETAPA 3'!$B$106:$AT$171,$I82+1,L$50)=0,"",INDEX('ETAPA 3'!$B$106:$AT$171,$I82+1,L$50))</f>
        <v>2.7693287037036315E-4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3'!$B$106:$AT$171,$I83+1,J$50)=0,"",INDEX('ETAPA 3'!$B$106:$AT$171,$I83+1,J$50))</f>
        <v/>
      </c>
      <c r="K83" s="27" t="str" cm="1">
        <f t="array" ref="K83">IF(INDEX('ETAPA 3'!$B$106:$AT$171,$I83+1,K$50)=0,"",INDEX('ETAPA 3'!$B$106:$AT$171,$I83+1,K$50))</f>
        <v/>
      </c>
      <c r="L83" s="27" t="str" cm="1">
        <f t="array" ref="L83">IF(INDEX('ETAPA 3'!$B$106:$AT$171,$I83+1,L$50)=0,"",INDEX('ETAPA 3'!$B$106:$AT$171,$I83+1,L$50))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3'!$B$106:$AT$171,$I84+1,J$50)=0,"",INDEX('ETAPA 3'!$B$106:$AT$171,$I84+1,J$50))</f>
        <v/>
      </c>
      <c r="K84" s="27" t="str" cm="1">
        <f t="array" ref="K84">IF(INDEX('ETAPA 3'!$B$106:$AT$171,$I84+1,K$50)=0,"",INDEX('ETAPA 3'!$B$106:$AT$171,$I84+1,K$50))</f>
        <v/>
      </c>
      <c r="L84" s="27" t="str" cm="1">
        <f t="array" ref="L84">IF(INDEX('ETAPA 3'!$B$106:$AT$171,$I84+1,L$50)=0,"",INDEX('ETAPA 3'!$B$106:$AT$171,$I84+1,L$50))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3'!$B$106:$AT$171,$I85+1,J$50)=0,"",INDEX('ETAPA 3'!$B$106:$AT$171,$I85+1,J$50))</f>
        <v/>
      </c>
      <c r="K85" s="27" t="str" cm="1">
        <f t="array" ref="K85">IF(INDEX('ETAPA 3'!$B$106:$AT$171,$I85+1,K$50)=0,"",INDEX('ETAPA 3'!$B$106:$AT$171,$I85+1,K$50))</f>
        <v/>
      </c>
      <c r="L85" s="27" t="str" cm="1">
        <f t="array" ref="L85">IF(INDEX('ETAPA 3'!$B$106:$AT$171,$I85+1,L$50)=0,"",INDEX('ETAPA 3'!$B$106:$AT$171,$I85+1,L$50))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3'!$B$106:$AT$171,$I86+1,J$50)=0,"",INDEX('ETAPA 3'!$B$106:$AT$171,$I86+1,J$50))</f>
        <v/>
      </c>
      <c r="K86" s="27" t="str" cm="1">
        <f t="array" ref="K86">IF(INDEX('ETAPA 3'!$B$106:$AT$171,$I86+1,K$50)=0,"",INDEX('ETAPA 3'!$B$106:$AT$171,$I86+1,K$50))</f>
        <v/>
      </c>
      <c r="L86" s="27" t="str" cm="1">
        <f t="array" ref="L86">IF(INDEX('ETAPA 3'!$B$106:$AT$171,$I86+1,L$50)=0,"",INDEX('ETAPA 3'!$B$106:$AT$171,$I86+1,L$50))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3'!$B$106:$AT$171,$I87+1,J$50)=0,"",INDEX('ETAPA 3'!$B$106:$AT$171,$I87+1,J$50))</f>
        <v/>
      </c>
      <c r="K87" s="27" t="str" cm="1">
        <f t="array" ref="K87">IF(INDEX('ETAPA 3'!$B$106:$AT$171,$I87+1,K$50)=0,"",INDEX('ETAPA 3'!$B$106:$AT$171,$I87+1,K$50))</f>
        <v/>
      </c>
      <c r="L87" s="27" t="str" cm="1">
        <f t="array" ref="L87">IF(INDEX('ETAPA 3'!$B$106:$AT$171,$I87+1,L$50)=0,"",INDEX('ETAPA 3'!$B$106:$AT$171,$I87+1,L$50))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3'!$B$106:$AT$171,$I88+1,J$50)=0,"",INDEX('ETAPA 3'!$B$106:$AT$171,$I88+1,J$50))</f>
        <v/>
      </c>
      <c r="K88" s="27" t="str" cm="1">
        <f t="array" ref="K88">IF(INDEX('ETAPA 3'!$B$106:$AT$171,$I88+1,K$50)=0,"",INDEX('ETAPA 3'!$B$106:$AT$171,$I88+1,K$50))</f>
        <v/>
      </c>
      <c r="L88" s="27" t="str" cm="1">
        <f t="array" ref="L88">IF(INDEX('ETAPA 3'!$B$106:$AT$171,$I88+1,L$50)=0,"",INDEX('ETAPA 3'!$B$106:$AT$171,$I88+1,L$50))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3'!$B$106:$AT$171,$I89+1,J$50)=0,"",INDEX('ETAPA 3'!$B$106:$AT$171,$I89+1,J$50))</f>
        <v/>
      </c>
      <c r="K89" s="27" t="str" cm="1">
        <f t="array" ref="K89">IF(INDEX('ETAPA 3'!$B$106:$AT$171,$I89+1,K$50)=0,"",INDEX('ETAPA 3'!$B$106:$AT$171,$I89+1,K$50))</f>
        <v/>
      </c>
      <c r="L89" s="27" t="str" cm="1">
        <f t="array" ref="L89">IF(INDEX('ETAPA 3'!$B$106:$AT$171,$I89+1,L$50)=0,"",INDEX('ETAPA 3'!$B$106:$AT$171,$I89+1,L$50))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3'!$B$106:$AT$171,$I90+1,J$50)=0,"",INDEX('ETAPA 3'!$B$106:$AT$171,$I90+1,J$50))</f>
        <v/>
      </c>
      <c r="K90" s="27" t="str" cm="1">
        <f t="array" ref="K90">IF(INDEX('ETAPA 3'!$B$106:$AT$171,$I90+1,K$50)=0,"",INDEX('ETAPA 3'!$B$106:$AT$171,$I90+1,K$50))</f>
        <v/>
      </c>
      <c r="L90" s="27" t="str" cm="1">
        <f t="array" ref="L90">IF(INDEX('ETAPA 3'!$B$106:$AT$171,$I90+1,L$50)=0,"",INDEX('ETAPA 3'!$B$106:$AT$171,$I90+1,L$50))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3'!$B$106:$AT$171,$I91+1,J$50)=0,"",INDEX('ETAPA 3'!$B$106:$AT$171,$I91+1,J$50))</f>
        <v/>
      </c>
      <c r="K91" s="27" t="str" cm="1">
        <f t="array" ref="K91">IF(INDEX('ETAPA 3'!$B$106:$AT$171,$I91+1,K$50)=0,"",INDEX('ETAPA 3'!$B$106:$AT$171,$I91+1,K$50))</f>
        <v/>
      </c>
      <c r="L91" s="27" t="str" cm="1">
        <f t="array" ref="L91">IF(INDEX('ETAPA 3'!$B$106:$AT$171,$I91+1,L$50)=0,"",INDEX('ETAPA 3'!$B$106:$AT$171,$I91+1,L$50))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3'!$B$106:$AT$171,$I92+1,J$50)=0,"",INDEX('ETAPA 3'!$B$106:$AT$171,$I92+1,J$50))</f>
        <v/>
      </c>
      <c r="K92" s="27" t="str" cm="1">
        <f t="array" ref="K92">IF(INDEX('ETAPA 3'!$B$106:$AT$171,$I92+1,K$50)=0,"",INDEX('ETAPA 3'!$B$106:$AT$171,$I92+1,K$50))</f>
        <v/>
      </c>
      <c r="L92" s="27" t="str" cm="1">
        <f t="array" ref="L92">IF(INDEX('ETAPA 3'!$B$106:$AT$171,$I92+1,L$50)=0,"",INDEX('ETAPA 3'!$B$106:$AT$171,$I92+1,L$50))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3'!$B$106:$AT$171,$I93+1,J$50)=0,"",INDEX('ETAPA 3'!$B$106:$AT$171,$I93+1,J$50))</f>
        <v/>
      </c>
      <c r="K93" s="27" t="str" cm="1">
        <f t="array" ref="K93">IF(INDEX('ETAPA 3'!$B$106:$AT$171,$I93+1,K$50)=0,"",INDEX('ETAPA 3'!$B$106:$AT$171,$I93+1,K$50))</f>
        <v/>
      </c>
      <c r="L93" s="27" t="str" cm="1">
        <f t="array" ref="L93">IF(INDEX('ETAPA 3'!$B$106:$AT$171,$I93+1,L$50)=0,"",INDEX('ETAPA 3'!$B$106:$AT$171,$I93+1,L$50))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3'!$B$106:$AT$171,$I94+1,J$50)=0,"",INDEX('ETAPA 3'!$B$106:$AT$171,$I94+1,J$50))</f>
        <v/>
      </c>
      <c r="K94" s="27" t="str" cm="1">
        <f t="array" ref="K94">IF(INDEX('ETAPA 3'!$B$106:$AT$171,$I94+1,K$50)=0,"",INDEX('ETAPA 3'!$B$106:$AT$171,$I94+1,K$50))</f>
        <v/>
      </c>
      <c r="L94" s="27" t="str" cm="1">
        <f t="array" ref="L94">IF(INDEX('ETAPA 3'!$B$106:$AT$171,$I94+1,L$50)=0,"",INDEX('ETAPA 3'!$B$106:$AT$171,$I94+1,L$50))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3'!$B$106:$AT$171,$I95+1,J$50)=0,"",INDEX('ETAPA 3'!$B$106:$AT$171,$I95+1,J$50))</f>
        <v/>
      </c>
      <c r="K95" s="27" t="str" cm="1">
        <f t="array" ref="K95">IF(INDEX('ETAPA 3'!$B$106:$AT$171,$I95+1,K$50)=0,"",INDEX('ETAPA 3'!$B$106:$AT$171,$I95+1,K$50))</f>
        <v/>
      </c>
      <c r="L95" s="27" t="str" cm="1">
        <f t="array" ref="L95">IF(INDEX('ETAPA 3'!$B$106:$AT$171,$I95+1,L$50)=0,"",INDEX('ETAPA 3'!$B$106:$AT$171,$I95+1,L$50))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3'!$B$106:$AT$171,$I96+1,J$50)=0,"",INDEX('ETAPA 3'!$B$106:$AT$171,$I96+1,J$50))</f>
        <v/>
      </c>
      <c r="K96" s="27" t="str" cm="1">
        <f t="array" ref="K96">IF(INDEX('ETAPA 3'!$B$106:$AT$171,$I96+1,K$50)=0,"",INDEX('ETAPA 3'!$B$106:$AT$171,$I96+1,K$50))</f>
        <v/>
      </c>
      <c r="L96" s="27" t="str" cm="1">
        <f t="array" ref="L96">IF(INDEX('ETAPA 3'!$B$106:$AT$171,$I96+1,L$50)=0,"",INDEX('ETAPA 3'!$B$106:$AT$171,$I96+1,L$50))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3'!$B$106:$AT$171,$I97+1,J$50)=0,"",INDEX('ETAPA 3'!$B$106:$AT$171,$I97+1,J$50))</f>
        <v/>
      </c>
      <c r="K97" s="27" t="str" cm="1">
        <f t="array" ref="K97">IF(INDEX('ETAPA 3'!$B$106:$AT$171,$I97+1,K$50)=0,"",INDEX('ETAPA 3'!$B$106:$AT$171,$I97+1,K$50))</f>
        <v/>
      </c>
      <c r="L97" s="27" t="str" cm="1">
        <f t="array" ref="L97">IF(INDEX('ETAPA 3'!$B$106:$AT$171,$I97+1,L$50)=0,"",INDEX('ETAPA 3'!$B$106:$AT$171,$I97+1,L$50))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12</v>
      </c>
      <c r="C106" s="3" t="s">
        <v>31</v>
      </c>
      <c r="D106" s="3" t="s">
        <v>29</v>
      </c>
      <c r="E106" s="3" t="s">
        <v>13</v>
      </c>
      <c r="F106" s="3" t="s">
        <v>11</v>
      </c>
      <c r="G106" s="3" t="s">
        <v>16</v>
      </c>
      <c r="H106" s="3" t="s">
        <v>10</v>
      </c>
      <c r="I106" s="3" t="s">
        <v>9</v>
      </c>
      <c r="J106" s="3" t="s">
        <v>28</v>
      </c>
      <c r="K106" s="3" t="s">
        <v>30</v>
      </c>
      <c r="L106" s="3" t="s">
        <v>15</v>
      </c>
      <c r="M106" s="3" t="s">
        <v>18</v>
      </c>
      <c r="N106" s="3" t="s">
        <v>21</v>
      </c>
      <c r="O106" s="3" t="s">
        <v>26</v>
      </c>
      <c r="P106" s="3" t="s">
        <v>14</v>
      </c>
      <c r="Q106" s="3" t="s">
        <v>20</v>
      </c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1.9119212962962981E-4</v>
      </c>
      <c r="C107" s="1">
        <v>2.2892361111111344E-4</v>
      </c>
      <c r="D107" s="1">
        <v>1.8744212962962822E-4</v>
      </c>
      <c r="E107" s="1">
        <v>1.8974537037036324E-4</v>
      </c>
      <c r="F107" s="1">
        <v>2.2266203703703348E-4</v>
      </c>
      <c r="G107" s="1">
        <v>2.3673611111111345E-4</v>
      </c>
      <c r="H107" s="1">
        <v>2.3974537037036771E-4</v>
      </c>
      <c r="I107" s="1">
        <v>2.3251157407406825E-4</v>
      </c>
      <c r="J107" s="1">
        <v>2.3770833333333554E-4</v>
      </c>
      <c r="K107" s="1">
        <v>0</v>
      </c>
      <c r="L107" s="1">
        <v>2.213888888888926E-4</v>
      </c>
      <c r="M107" s="1">
        <v>2.1548611111110608E-4</v>
      </c>
      <c r="N107" s="1">
        <v>4.6100694444444195E-4</v>
      </c>
      <c r="O107" s="1">
        <v>2.8621527777777597E-4</v>
      </c>
      <c r="P107" s="1">
        <v>2.2151620370370001E-4</v>
      </c>
      <c r="Q107" s="1">
        <v>2.5201388888888723E-4</v>
      </c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1.8256944444444462E-4</v>
      </c>
      <c r="C108" s="1">
        <v>2.3898148148148346E-4</v>
      </c>
      <c r="D108" s="1">
        <v>1.7653935185185025E-4</v>
      </c>
      <c r="E108" s="1">
        <v>1.8490740740739991E-4</v>
      </c>
      <c r="F108" s="1">
        <v>2.2740740740740382E-4</v>
      </c>
      <c r="G108" s="1">
        <v>2.5432870370370605E-4</v>
      </c>
      <c r="H108" s="1">
        <v>2.4458333333333038E-4</v>
      </c>
      <c r="I108" s="1">
        <v>2.4369212962962387E-4</v>
      </c>
      <c r="J108" s="1">
        <v>2.5645833333333532E-4</v>
      </c>
      <c r="K108" s="1">
        <v>0</v>
      </c>
      <c r="L108" s="1">
        <v>2.5523148148148497E-4</v>
      </c>
      <c r="M108" s="1">
        <v>2.0984953703703205E-4</v>
      </c>
      <c r="N108" s="1">
        <v>4.683333333333308E-4</v>
      </c>
      <c r="O108" s="1">
        <v>3.096296296296278E-4</v>
      </c>
      <c r="P108" s="1">
        <v>2.2545138888888506E-4</v>
      </c>
      <c r="Q108" s="1">
        <v>2.6130787037036856E-4</v>
      </c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1.7270833333333331E-4</v>
      </c>
      <c r="C109" s="1">
        <v>2.2733796296296477E-4</v>
      </c>
      <c r="D109" s="1">
        <v>1.7019675925925752E-4</v>
      </c>
      <c r="E109" s="1">
        <v>1.7700231481480736E-4</v>
      </c>
      <c r="F109" s="1">
        <v>2.2019675925925592E-4</v>
      </c>
      <c r="G109" s="1">
        <v>2.5343750000000236E-4</v>
      </c>
      <c r="H109" s="1">
        <v>2.4122685185184881E-4</v>
      </c>
      <c r="I109" s="1">
        <v>2.403819444444389E-4</v>
      </c>
      <c r="J109" s="1">
        <v>2.7388888888889079E-4</v>
      </c>
      <c r="K109" s="1">
        <v>0</v>
      </c>
      <c r="L109" s="1">
        <v>2.7031250000000362E-4</v>
      </c>
      <c r="M109" s="1">
        <v>2.0965277777777302E-4</v>
      </c>
      <c r="N109" s="1">
        <v>4.7613425925925688E-4</v>
      </c>
      <c r="O109" s="1">
        <v>3.2430555555555381E-4</v>
      </c>
      <c r="P109" s="1">
        <v>2.2487268518518125E-4</v>
      </c>
      <c r="Q109" s="1">
        <v>2.920833333333317E-4</v>
      </c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1.6685185185185162E-4</v>
      </c>
      <c r="C110" s="1">
        <v>2.1401620370370541E-4</v>
      </c>
      <c r="D110" s="1">
        <v>1.6827546296296122E-4</v>
      </c>
      <c r="E110" s="1">
        <v>1.7152777777777045E-4</v>
      </c>
      <c r="F110" s="1">
        <v>2.0936342592592274E-4</v>
      </c>
      <c r="G110" s="1">
        <v>2.4468750000000228E-4</v>
      </c>
      <c r="H110" s="1">
        <v>2.2965277777777481E-4</v>
      </c>
      <c r="I110" s="1">
        <v>2.3328703703703142E-4</v>
      </c>
      <c r="J110" s="1">
        <v>2.727083333333353E-4</v>
      </c>
      <c r="K110" s="1">
        <v>0</v>
      </c>
      <c r="L110" s="1">
        <v>2.7127314814815199E-4</v>
      </c>
      <c r="M110" s="1">
        <v>2.0776620370369916E-4</v>
      </c>
      <c r="N110" s="1">
        <v>4.8319444444444234E-4</v>
      </c>
      <c r="O110" s="1">
        <v>3.3509259259259083E-4</v>
      </c>
      <c r="P110" s="1">
        <v>2.227314814814774E-4</v>
      </c>
      <c r="Q110" s="1">
        <v>3.034953703703689E-4</v>
      </c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1.7170138888888877E-4</v>
      </c>
      <c r="C111" s="1">
        <v>2.1008101851852003E-4</v>
      </c>
      <c r="D111" s="1">
        <v>1.7674768518518343E-4</v>
      </c>
      <c r="E111" s="1">
        <v>1.7390046296295557E-4</v>
      </c>
      <c r="F111" s="1">
        <v>2.1167824074073711E-4</v>
      </c>
      <c r="G111" s="1">
        <v>2.4250000000000226E-4</v>
      </c>
      <c r="H111" s="1">
        <v>2.2460648148147841E-4</v>
      </c>
      <c r="I111" s="1">
        <v>2.2721064814814219E-4</v>
      </c>
      <c r="J111" s="1">
        <v>2.7596064814815018E-4</v>
      </c>
      <c r="K111" s="1">
        <v>0</v>
      </c>
      <c r="L111" s="1">
        <v>2.7457175925926346E-4</v>
      </c>
      <c r="M111" s="1">
        <v>2.0543981481481021E-4</v>
      </c>
      <c r="N111" s="1">
        <v>4.9093749999999832E-4</v>
      </c>
      <c r="O111" s="1">
        <v>3.4831018518518327E-4</v>
      </c>
      <c r="P111" s="1">
        <v>2.2200231481481116E-4</v>
      </c>
      <c r="Q111" s="1">
        <v>3.1578703703703543E-4</v>
      </c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1.6538194444444456E-4</v>
      </c>
      <c r="C112" s="1">
        <v>2.1089120370370532E-4</v>
      </c>
      <c r="D112" s="1">
        <v>1.730787037037022E-4</v>
      </c>
      <c r="E112" s="1">
        <v>1.7140046296295567E-4</v>
      </c>
      <c r="F112" s="1">
        <v>2.0972222222221878E-4</v>
      </c>
      <c r="G112" s="1">
        <v>2.929513888888912E-4</v>
      </c>
      <c r="H112" s="1">
        <v>2.2494212962962702E-4</v>
      </c>
      <c r="I112" s="1">
        <v>2.3586805555554993E-4</v>
      </c>
      <c r="J112" s="1">
        <v>2.8453703703703887E-4</v>
      </c>
      <c r="K112" s="1">
        <v>0</v>
      </c>
      <c r="L112" s="1">
        <v>2.9701388888889353E-4</v>
      </c>
      <c r="M112" s="1">
        <v>2.0569444444443977E-4</v>
      </c>
      <c r="N112" s="1">
        <v>5.0348379629629441E-4</v>
      </c>
      <c r="O112" s="1">
        <v>3.6444444444444241E-4</v>
      </c>
      <c r="P112" s="1">
        <v>7.8581018518518193E-4</v>
      </c>
      <c r="Q112" s="1">
        <v>3.3162037037036927E-4</v>
      </c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1.3531250000000002E-4</v>
      </c>
      <c r="C113" s="1">
        <v>1.9268518518518723E-4</v>
      </c>
      <c r="D113" s="1">
        <v>1.5438657407407328E-4</v>
      </c>
      <c r="E113" s="1">
        <v>1.5072916666666013E-4</v>
      </c>
      <c r="F113" s="1">
        <v>1.9511574074073789E-4</v>
      </c>
      <c r="G113" s="1">
        <v>2.7361111111111336E-4</v>
      </c>
      <c r="H113" s="1">
        <v>1.9745370370370142E-4</v>
      </c>
      <c r="I113" s="1">
        <v>2.097337962962912E-4</v>
      </c>
      <c r="J113" s="1">
        <v>2.636342592592612E-4</v>
      </c>
      <c r="K113" s="1">
        <v>0</v>
      </c>
      <c r="L113" s="1">
        <v>2.8211805555556062E-4</v>
      </c>
      <c r="M113" s="1">
        <v>1.8494212962962518E-4</v>
      </c>
      <c r="N113" s="1">
        <v>4.9194444444444242E-4</v>
      </c>
      <c r="O113" s="1">
        <v>3.6409722222222052E-4</v>
      </c>
      <c r="P113" s="1">
        <v>8.5362268518518209E-4</v>
      </c>
      <c r="Q113" s="1">
        <v>3.2871527777777673E-4</v>
      </c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1.1284722222222252E-4</v>
      </c>
      <c r="C114" s="1">
        <v>1.7181712962963201E-4</v>
      </c>
      <c r="D114" s="1">
        <v>1.3452546296296216E-4</v>
      </c>
      <c r="E114" s="1">
        <v>1.3921296296295644E-4</v>
      </c>
      <c r="F114" s="1">
        <v>1.7699074074073798E-4</v>
      </c>
      <c r="G114" s="1">
        <v>2.6056712962963142E-4</v>
      </c>
      <c r="H114" s="1">
        <v>1.7880787037036824E-4</v>
      </c>
      <c r="I114" s="1">
        <v>1.9333333333332835E-4</v>
      </c>
      <c r="J114" s="1">
        <v>2.5371527777777979E-4</v>
      </c>
      <c r="K114" s="1">
        <v>0</v>
      </c>
      <c r="L114" s="1">
        <v>2.7351851851852363E-4</v>
      </c>
      <c r="M114" s="1">
        <v>1.6974537037036611E-4</v>
      </c>
      <c r="N114" s="1">
        <v>4.888657407407385E-4</v>
      </c>
      <c r="O114" s="1">
        <v>3.6687499999999828E-4</v>
      </c>
      <c r="P114" s="1">
        <v>9.0120370370370094E-4</v>
      </c>
      <c r="Q114" s="1">
        <v>3.238773148148133E-4</v>
      </c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1.012152777777782E-4</v>
      </c>
      <c r="C115" s="1">
        <v>1.700810185185208E-4</v>
      </c>
      <c r="D115" s="1">
        <v>1.3010416666666639E-4</v>
      </c>
      <c r="E115" s="1">
        <v>1.3438657407406802E-4</v>
      </c>
      <c r="F115" s="1">
        <v>1.7156249999999724E-4</v>
      </c>
      <c r="G115" s="1">
        <v>2.6596064814815058E-4</v>
      </c>
      <c r="H115" s="1">
        <v>1.7263888888888711E-4</v>
      </c>
      <c r="I115" s="1">
        <v>1.9310185185184708E-4</v>
      </c>
      <c r="J115" s="1">
        <v>2.6160879629629884E-4</v>
      </c>
      <c r="K115" s="1">
        <v>0</v>
      </c>
      <c r="L115" s="1">
        <v>2.7759259259259837E-4</v>
      </c>
      <c r="M115" s="1">
        <v>1.6995370370369994E-4</v>
      </c>
      <c r="N115" s="1">
        <v>4.9590277777777567E-4</v>
      </c>
      <c r="O115" s="1">
        <v>3.9004629629629459E-4</v>
      </c>
      <c r="P115" s="1">
        <v>9.5672453703703458E-4</v>
      </c>
      <c r="Q115" s="1">
        <v>3.2971064814814668E-4</v>
      </c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8.4444444444445148E-5</v>
      </c>
      <c r="C116" s="1">
        <v>1.5759259259259459E-4</v>
      </c>
      <c r="D116" s="1">
        <v>1.1565972222222186E-4</v>
      </c>
      <c r="E116" s="1">
        <v>1.2608796296295719E-4</v>
      </c>
      <c r="F116" s="1">
        <v>1.753935185185157E-4</v>
      </c>
      <c r="G116" s="1">
        <v>2.6967592592592841E-4</v>
      </c>
      <c r="H116" s="1">
        <v>1.7918981481481345E-4</v>
      </c>
      <c r="I116" s="1">
        <v>1.8077546296295811E-4</v>
      </c>
      <c r="J116" s="1">
        <v>2.7317129629629913E-4</v>
      </c>
      <c r="K116" s="1">
        <v>0</v>
      </c>
      <c r="L116" s="1">
        <v>2.7603009259259854E-4</v>
      </c>
      <c r="M116" s="1">
        <v>1.7715277777777434E-4</v>
      </c>
      <c r="N116" s="1">
        <v>5.0863425925925729E-4</v>
      </c>
      <c r="O116" s="1">
        <v>4.0342592592592427E-4</v>
      </c>
      <c r="P116" s="1">
        <v>1.0068518518518499E-3</v>
      </c>
      <c r="Q116" s="1">
        <v>3.2831018518518409E-4</v>
      </c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7.291666666666731E-5</v>
      </c>
      <c r="C117" s="1">
        <v>1.4737268518518788E-4</v>
      </c>
      <c r="D117" s="1">
        <v>1.0803240740740738E-4</v>
      </c>
      <c r="E117" s="1">
        <v>1.2387731481480931E-4</v>
      </c>
      <c r="F117" s="1">
        <v>3.3085648148147885E-4</v>
      </c>
      <c r="G117" s="1">
        <v>2.6511574074074284E-4</v>
      </c>
      <c r="H117" s="1">
        <v>1.7841435185185148E-4</v>
      </c>
      <c r="I117" s="1">
        <v>1.8459490740740242E-4</v>
      </c>
      <c r="J117" s="1">
        <v>2.7395833333333612E-4</v>
      </c>
      <c r="K117" s="1">
        <v>0</v>
      </c>
      <c r="L117" s="1">
        <v>2.8136574074074695E-4</v>
      </c>
      <c r="M117" s="1">
        <v>1.7724537037036754E-4</v>
      </c>
      <c r="N117" s="1">
        <v>5.2761574074073822E-4</v>
      </c>
      <c r="O117" s="1">
        <v>4.332291666666651E-4</v>
      </c>
      <c r="P117" s="1">
        <v>1.1028472222222203E-3</v>
      </c>
      <c r="Q117" s="1">
        <v>6.5669907407407396E-3</v>
      </c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5.6307870370371493E-5</v>
      </c>
      <c r="C118" s="1">
        <v>1.2921296296296639E-4</v>
      </c>
      <c r="D118" s="1">
        <v>9.5358796296296511E-5</v>
      </c>
      <c r="E118" s="1">
        <v>1.1787037037036541E-4</v>
      </c>
      <c r="F118" s="1">
        <v>3.237847222222201E-4</v>
      </c>
      <c r="G118" s="1">
        <v>2.5774305555555793E-4</v>
      </c>
      <c r="H118" s="1">
        <v>3.3606481481481508E-4</v>
      </c>
      <c r="I118" s="1">
        <v>2.3190972222221669E-4</v>
      </c>
      <c r="J118" s="1">
        <v>2.6637731481481824E-4</v>
      </c>
      <c r="K118" s="1">
        <v>0</v>
      </c>
      <c r="L118" s="1">
        <v>2.8123842592593304E-4</v>
      </c>
      <c r="M118" s="1">
        <v>6.9692129629629444E-4</v>
      </c>
      <c r="N118" s="1">
        <v>5.4836805555555368E-4</v>
      </c>
      <c r="O118" s="1">
        <v>4.4357638888888745E-4</v>
      </c>
      <c r="P118" s="1">
        <v>1.1982986111111101E-3</v>
      </c>
      <c r="Q118" s="1">
        <v>1.280050925925926E-2</v>
      </c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4.0462962962964366E-5</v>
      </c>
      <c r="C119" s="1">
        <v>1.1493055555555909E-4</v>
      </c>
      <c r="D119" s="1">
        <v>8.5231481481481269E-5</v>
      </c>
      <c r="E119" s="1">
        <v>1.1350694444444039E-4</v>
      </c>
      <c r="F119" s="1">
        <v>3.1210648148147918E-4</v>
      </c>
      <c r="G119" s="1">
        <v>2.5001157407407611E-4</v>
      </c>
      <c r="H119" s="1">
        <v>3.2700231481481642E-4</v>
      </c>
      <c r="I119" s="1">
        <v>2.4121527777777249E-4</v>
      </c>
      <c r="J119" s="1">
        <v>2.6146990740741165E-4</v>
      </c>
      <c r="K119" s="1">
        <v>0</v>
      </c>
      <c r="L119" s="1">
        <v>2.8232638888889619E-4</v>
      </c>
      <c r="M119" s="1">
        <v>6.95254629629629E-4</v>
      </c>
      <c r="N119" s="1">
        <v>5.5224537037036961E-4</v>
      </c>
      <c r="O119" s="1">
        <v>4.5119212962962951E-4</v>
      </c>
      <c r="P119" s="1">
        <v>1.300856481481481E-3</v>
      </c>
      <c r="Q119" s="1">
        <v>1.9035104166666667E-2</v>
      </c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2.2361111111111887E-5</v>
      </c>
      <c r="C120" s="1">
        <v>1.0621527777778146E-4</v>
      </c>
      <c r="D120" s="1">
        <v>6.7696759259258665E-5</v>
      </c>
      <c r="E120" s="1">
        <v>1.1030092592592168E-4</v>
      </c>
      <c r="F120" s="1">
        <v>3.0040509259258996E-4</v>
      </c>
      <c r="G120" s="1">
        <v>2.3583333333333442E-4</v>
      </c>
      <c r="H120" s="1">
        <v>3.1296296296296454E-4</v>
      </c>
      <c r="I120" s="1">
        <v>2.3407407407406884E-4</v>
      </c>
      <c r="J120" s="1">
        <v>2.4943287037037382E-4</v>
      </c>
      <c r="K120" s="1">
        <v>0</v>
      </c>
      <c r="L120" s="1">
        <v>2.8246527777778425E-4</v>
      </c>
      <c r="M120" s="1">
        <v>6.8539351851851747E-4</v>
      </c>
      <c r="N120" s="1">
        <v>5.5983796296296164E-4</v>
      </c>
      <c r="O120" s="1">
        <v>4.5829861111111071E-4</v>
      </c>
      <c r="P120" s="1">
        <v>7.5321874999999972E-3</v>
      </c>
      <c r="Q120" s="1">
        <v>2.5266435185185183E-2</v>
      </c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6.7361111111118727E-6</v>
      </c>
      <c r="C121" s="1">
        <v>9.4525462962966392E-5</v>
      </c>
      <c r="D121" s="1">
        <v>5.9189814814814001E-5</v>
      </c>
      <c r="E121" s="1">
        <v>1.0268518518518135E-4</v>
      </c>
      <c r="F121" s="1">
        <v>2.9234953703703367E-4</v>
      </c>
      <c r="G121" s="1">
        <v>2.3230324074074125E-4</v>
      </c>
      <c r="H121" s="1">
        <v>3.0083333333333524E-4</v>
      </c>
      <c r="I121" s="1">
        <v>2.3572916666666187E-4</v>
      </c>
      <c r="J121" s="1">
        <v>2.4582175925926333E-4</v>
      </c>
      <c r="K121" s="1">
        <v>0</v>
      </c>
      <c r="L121" s="1">
        <v>2.9086805555556157E-4</v>
      </c>
      <c r="M121" s="1">
        <v>6.766435185185174E-4</v>
      </c>
      <c r="N121" s="1">
        <v>5.6846064814814606E-4</v>
      </c>
      <c r="O121" s="1">
        <v>4.8233796296296219E-4</v>
      </c>
      <c r="P121" s="1">
        <v>1.3767233796296293E-2</v>
      </c>
      <c r="Q121" s="1">
        <v>3.1501481481481478E-2</v>
      </c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9.0266203703706985E-5</v>
      </c>
      <c r="D122" s="1">
        <v>6.1574074074073268E-5</v>
      </c>
      <c r="E122" s="1">
        <v>1.0435185185184853E-4</v>
      </c>
      <c r="F122" s="1">
        <v>2.9341435185184853E-4</v>
      </c>
      <c r="G122" s="1">
        <v>2.3394675925926013E-4</v>
      </c>
      <c r="H122" s="1">
        <v>3.0125000000000117E-4</v>
      </c>
      <c r="I122" s="1">
        <v>2.404513888888838E-4</v>
      </c>
      <c r="J122" s="1">
        <v>2.4530092592593006E-4</v>
      </c>
      <c r="K122" s="1">
        <v>1.3356481481482246E-5</v>
      </c>
      <c r="L122" s="1">
        <v>3.0025462962963642E-4</v>
      </c>
      <c r="M122" s="1">
        <v>6.7474537037036895E-4</v>
      </c>
      <c r="N122" s="1">
        <v>5.7663194444444212E-4</v>
      </c>
      <c r="O122" s="1">
        <v>8.0755787037036994E-4</v>
      </c>
      <c r="P122" s="1">
        <v>2.0009988425925922E-2</v>
      </c>
      <c r="Q122" s="1">
        <v>3.7744236111111107E-2</v>
      </c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8.7083333333336579E-5</v>
      </c>
      <c r="D123" s="1">
        <v>6.775462962962768E-5</v>
      </c>
      <c r="E123" s="1">
        <v>1.1490740740740385E-4</v>
      </c>
      <c r="F123" s="1">
        <v>2.9567129629629214E-4</v>
      </c>
      <c r="G123" s="1">
        <v>2.4156250000000046E-4</v>
      </c>
      <c r="H123" s="1">
        <v>3.0673611111111179E-4</v>
      </c>
      <c r="I123" s="1">
        <v>2.455208333333285E-4</v>
      </c>
      <c r="J123" s="1">
        <v>2.4946759259259627E-4</v>
      </c>
      <c r="K123" s="1">
        <v>3.4317129629630669E-5</v>
      </c>
      <c r="L123" s="1">
        <v>3.192476851851915E-4</v>
      </c>
      <c r="M123" s="1">
        <v>6.8097222222221997E-4</v>
      </c>
      <c r="N123" s="1">
        <v>6.1276620370370044E-4</v>
      </c>
      <c r="O123" s="1">
        <v>8.3709490740740619E-4</v>
      </c>
      <c r="P123" s="1">
        <v>2.6257430555555548E-2</v>
      </c>
      <c r="Q123" s="1">
        <v>4.3991678240740739E-2</v>
      </c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9.3865740740743317E-5</v>
      </c>
      <c r="D124" s="1">
        <v>7.6655092592589971E-5</v>
      </c>
      <c r="E124" s="1">
        <v>1.2931712962962506E-4</v>
      </c>
      <c r="F124" s="1">
        <v>3.070023148148103E-4</v>
      </c>
      <c r="G124" s="1">
        <v>2.5634259259259273E-4</v>
      </c>
      <c r="H124" s="1">
        <v>3.1625000000000056E-4</v>
      </c>
      <c r="I124" s="1">
        <v>2.5800925925925297E-4</v>
      </c>
      <c r="J124" s="1">
        <v>2.602430555555587E-4</v>
      </c>
      <c r="K124" s="1">
        <v>5.1979166666667187E-5</v>
      </c>
      <c r="L124" s="1">
        <v>3.3805555555556192E-4</v>
      </c>
      <c r="M124" s="1">
        <v>6.9783564814814535E-4</v>
      </c>
      <c r="N124" s="1">
        <v>6.7364583333332992E-4</v>
      </c>
      <c r="O124" s="1">
        <v>8.7495370370370244E-4</v>
      </c>
      <c r="P124" s="1">
        <v>3.2510914351851848E-2</v>
      </c>
      <c r="Q124" s="1">
        <v>5.0245162037037043E-2</v>
      </c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9.6643518518521945E-5</v>
      </c>
      <c r="D125" s="1">
        <v>8.835648148147919E-5</v>
      </c>
      <c r="E125" s="1">
        <v>1.4175925925925467E-4</v>
      </c>
      <c r="F125" s="1">
        <v>3.1240740740740187E-4</v>
      </c>
      <c r="G125" s="1">
        <v>2.6861111111111183E-4</v>
      </c>
      <c r="H125" s="1">
        <v>3.2405092592592555E-4</v>
      </c>
      <c r="I125" s="1">
        <v>2.7363425925925298E-4</v>
      </c>
      <c r="J125" s="1">
        <v>2.7680555555555791E-4</v>
      </c>
      <c r="K125" s="1">
        <v>6.9652777777777855E-5</v>
      </c>
      <c r="L125" s="1">
        <v>3.589814814814879E-4</v>
      </c>
      <c r="M125" s="1">
        <v>7.0326388888888522E-4</v>
      </c>
      <c r="N125" s="1">
        <v>7.1399305555555279E-4</v>
      </c>
      <c r="O125" s="1">
        <v>9.1405092592592406E-4</v>
      </c>
      <c r="P125" s="1">
        <v>3.8763171296296292E-2</v>
      </c>
      <c r="Q125" s="1">
        <v>5.6497418981481487E-2</v>
      </c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0</v>
      </c>
      <c r="C126">
        <v>9.8009259259261225E-5</v>
      </c>
      <c r="D126">
        <v>8.9166666666664479E-5</v>
      </c>
      <c r="E126">
        <v>1.5299768518517963E-4</v>
      </c>
      <c r="F126">
        <v>3.1505787037036485E-4</v>
      </c>
      <c r="G126">
        <v>2.8187500000000087E-4</v>
      </c>
      <c r="H126">
        <v>3.2753472222222212E-4</v>
      </c>
      <c r="I126">
        <v>2.8231481481480816E-4</v>
      </c>
      <c r="J126">
        <v>2.8380787037037176E-4</v>
      </c>
      <c r="K126">
        <v>8.5451388888888383E-5</v>
      </c>
      <c r="L126">
        <v>3.7813657407407934E-4</v>
      </c>
      <c r="M126">
        <v>7.1471064814814488E-4</v>
      </c>
      <c r="N126">
        <v>7.3181712962962567E-4</v>
      </c>
      <c r="O126">
        <v>9.4247685185184886E-4</v>
      </c>
      <c r="P126">
        <v>4.5013240740740743E-2</v>
      </c>
      <c r="Q126">
        <v>6.2747488425925937E-2</v>
      </c>
    </row>
    <row r="127" spans="1:44" ht="12.75" x14ac:dyDescent="0.2">
      <c r="A127">
        <v>21</v>
      </c>
      <c r="B127">
        <v>0</v>
      </c>
      <c r="C127">
        <v>1.0643518518518684E-4</v>
      </c>
      <c r="D127">
        <v>1.4071759259259159E-4</v>
      </c>
      <c r="E127">
        <v>1.7068287037036445E-4</v>
      </c>
      <c r="F127">
        <v>3.2968749999999492E-4</v>
      </c>
      <c r="G127">
        <v>3.1129629629629736E-4</v>
      </c>
      <c r="H127">
        <v>3.3576388888888892E-4</v>
      </c>
      <c r="I127">
        <v>2.9759259259258715E-4</v>
      </c>
      <c r="J127">
        <v>3.0521990740740856E-4</v>
      </c>
      <c r="K127">
        <v>1.1675925925925916E-4</v>
      </c>
      <c r="L127">
        <v>4.0149305555556118E-4</v>
      </c>
      <c r="M127">
        <v>7.2728009259259013E-4</v>
      </c>
      <c r="N127">
        <v>7.5565972222221833E-4</v>
      </c>
      <c r="O127">
        <v>9.9077546296295893E-4</v>
      </c>
      <c r="P127">
        <v>5.1267430555555563E-2</v>
      </c>
      <c r="Q127">
        <v>6.9001678240740758E-2</v>
      </c>
    </row>
    <row r="128" spans="1:44" ht="12.75" x14ac:dyDescent="0.2">
      <c r="A128">
        <v>22</v>
      </c>
      <c r="B128">
        <v>0</v>
      </c>
      <c r="C128">
        <v>1.1070601851852213E-4</v>
      </c>
      <c r="D128">
        <v>1.5427083333333438E-4</v>
      </c>
      <c r="E128">
        <v>1.869907407407341E-4</v>
      </c>
      <c r="F128">
        <v>3.3347222222221765E-4</v>
      </c>
      <c r="G128">
        <v>3.2094907407407766E-4</v>
      </c>
      <c r="H128">
        <v>3.4309027777777723E-4</v>
      </c>
      <c r="I128">
        <v>3.1060185185184663E-4</v>
      </c>
      <c r="J128">
        <v>3.1266203703703838E-4</v>
      </c>
      <c r="K128">
        <v>1.364004629629649E-4</v>
      </c>
      <c r="L128">
        <v>4.2506944444445013E-4</v>
      </c>
      <c r="M128">
        <v>7.3637731481481297E-4</v>
      </c>
      <c r="N128">
        <v>7.8196759259259105E-4</v>
      </c>
      <c r="O128">
        <v>1.0187615740740695E-3</v>
      </c>
      <c r="P128">
        <v>5.7520347222222226E-2</v>
      </c>
      <c r="Q128">
        <v>7.5254594907407421E-2</v>
      </c>
    </row>
    <row r="129" spans="1:17" ht="12.75" x14ac:dyDescent="0.2">
      <c r="A129" s="2">
        <v>23</v>
      </c>
      <c r="B129" s="1">
        <v>0</v>
      </c>
      <c r="C129" s="1">
        <v>9.7175925925931106E-5</v>
      </c>
      <c r="D129" s="1">
        <v>1.4215277777777924E-4</v>
      </c>
      <c r="E129" s="1">
        <v>1.8545138888888257E-4</v>
      </c>
      <c r="F129" s="1">
        <v>3.1781249999999692E-4</v>
      </c>
      <c r="G129" s="1">
        <v>3.1543981481482047E-4</v>
      </c>
      <c r="H129" s="1">
        <v>3.3168981481481591E-4</v>
      </c>
      <c r="I129" s="1">
        <v>3.1018518518518071E-4</v>
      </c>
      <c r="J129" s="1">
        <v>3.1290509259259552E-4</v>
      </c>
      <c r="K129" s="1">
        <v>1.3765046296296615E-4</v>
      </c>
      <c r="L129" s="1">
        <v>4.3206018518519157E-4</v>
      </c>
      <c r="M129" s="1">
        <v>7.27002314814814E-4</v>
      </c>
      <c r="N129" s="1">
        <v>7.8741898148148096E-4</v>
      </c>
      <c r="O129" s="1">
        <v>1.0483101851851799E-3</v>
      </c>
      <c r="P129" s="1">
        <v>6.3754687500000018E-2</v>
      </c>
      <c r="Q129" s="1">
        <v>8.1488935185185213E-2</v>
      </c>
    </row>
    <row r="130" spans="1:17" ht="12.75" x14ac:dyDescent="0.2">
      <c r="A130" s="2">
        <v>24</v>
      </c>
      <c r="B130" s="1">
        <v>0</v>
      </c>
      <c r="C130" s="1">
        <v>1.0349537037037532E-4</v>
      </c>
      <c r="D130" s="1">
        <v>1.495601851851866E-4</v>
      </c>
      <c r="E130" s="1">
        <v>1.9929398148147565E-4</v>
      </c>
      <c r="F130" s="1">
        <v>3.369444444444418E-4</v>
      </c>
      <c r="G130" s="1">
        <v>3.2704861111111649E-4</v>
      </c>
      <c r="H130" s="1">
        <v>3.3885416666666959E-4</v>
      </c>
      <c r="I130" s="1">
        <v>3.3409722222221827E-4</v>
      </c>
      <c r="J130" s="1">
        <v>3.3192129629629891E-4</v>
      </c>
      <c r="K130" s="1">
        <v>1.5462962962963303E-4</v>
      </c>
      <c r="L130" s="1">
        <v>4.5685185185185759E-4</v>
      </c>
      <c r="M130" s="1">
        <v>7.3482638888888729E-4</v>
      </c>
      <c r="N130" s="1">
        <v>8.2642361111110937E-4</v>
      </c>
      <c r="O130" s="1">
        <v>1.073182870370365E-3</v>
      </c>
      <c r="P130" s="1">
        <v>7.00033101851852E-2</v>
      </c>
      <c r="Q130" s="1">
        <v>8.7737557870370395E-2</v>
      </c>
    </row>
    <row r="131" spans="1:17" ht="12.75" x14ac:dyDescent="0.2">
      <c r="A131" s="2">
        <v>25</v>
      </c>
      <c r="B131" s="1">
        <v>0</v>
      </c>
      <c r="C131" s="1">
        <v>1.090740740740774E-4</v>
      </c>
      <c r="D131" s="1">
        <v>1.5400462962962894E-4</v>
      </c>
      <c r="E131" s="1">
        <v>2.1319444444443947E-4</v>
      </c>
      <c r="F131" s="1">
        <v>3.5748842592592256E-4</v>
      </c>
      <c r="G131" s="1">
        <v>3.3890046296296619E-4</v>
      </c>
      <c r="H131" s="1">
        <v>3.6616898148148294E-4</v>
      </c>
      <c r="I131" s="1">
        <v>3.6072916666666024E-4</v>
      </c>
      <c r="J131" s="1">
        <v>3.5590277777778137E-4</v>
      </c>
      <c r="K131" s="1">
        <v>1.6978009259259463E-4</v>
      </c>
      <c r="L131" s="1">
        <v>4.8053240740741215E-4</v>
      </c>
      <c r="M131" s="1">
        <v>7.4234953703703616E-4</v>
      </c>
      <c r="N131" s="1">
        <v>8.413310185185173E-4</v>
      </c>
      <c r="O131" s="1">
        <v>1.1015856481481415E-3</v>
      </c>
      <c r="P131" s="1">
        <v>7.6253344907407428E-2</v>
      </c>
      <c r="Q131" s="1">
        <v>9.3987592592592623E-2</v>
      </c>
    </row>
    <row r="132" spans="1:17" ht="12.75" x14ac:dyDescent="0.2">
      <c r="A132" s="2">
        <v>26</v>
      </c>
      <c r="B132" s="1">
        <v>0</v>
      </c>
      <c r="C132" s="1">
        <v>1.1141203703704181E-4</v>
      </c>
      <c r="D132" s="1">
        <v>1.5679398148148171E-4</v>
      </c>
      <c r="E132" s="1">
        <v>2.2490740740740284E-4</v>
      </c>
      <c r="F132" s="1">
        <v>3.6682870370370255E-4</v>
      </c>
      <c r="G132" s="1">
        <v>3.5040509259259833E-4</v>
      </c>
      <c r="H132" s="1">
        <v>3.71400462962964E-4</v>
      </c>
      <c r="I132" s="1">
        <v>3.6986111111110553E-4</v>
      </c>
      <c r="J132" s="1">
        <v>3.6226851851852218E-4</v>
      </c>
      <c r="K132" s="1">
        <v>1.826620370370402E-4</v>
      </c>
      <c r="L132" s="1">
        <v>5.1177083333333803E-4</v>
      </c>
      <c r="M132" s="1">
        <v>7.5324074074074182E-4</v>
      </c>
      <c r="N132" s="1">
        <v>8.720486111111099E-4</v>
      </c>
      <c r="O132" s="1">
        <v>1.1516087962962912E-3</v>
      </c>
      <c r="P132" s="1">
        <v>8.2503125000000024E-2</v>
      </c>
      <c r="Q132" s="1">
        <v>0.10023737268518522</v>
      </c>
    </row>
    <row r="133" spans="1:17" ht="12.75" x14ac:dyDescent="0.2">
      <c r="A133" s="2">
        <v>27</v>
      </c>
      <c r="B133" s="1">
        <v>0</v>
      </c>
      <c r="C133" s="1">
        <v>1.1630787037037252E-4</v>
      </c>
      <c r="D133" s="1">
        <v>1.593287037037032E-4</v>
      </c>
      <c r="E133" s="1">
        <v>2.4050925925925282E-4</v>
      </c>
      <c r="F133" s="1">
        <v>3.7682870370370214E-4</v>
      </c>
      <c r="G133" s="1">
        <v>3.5850694444444775E-4</v>
      </c>
      <c r="H133" s="1">
        <v>3.8519675925926047E-4</v>
      </c>
      <c r="I133" s="1">
        <v>3.8491898148147394E-4</v>
      </c>
      <c r="J133" s="1">
        <v>3.8106481481481672E-4</v>
      </c>
      <c r="K133" s="1">
        <v>2.0082175925925996E-4</v>
      </c>
      <c r="L133" s="1">
        <v>5.2825231481481646E-4</v>
      </c>
      <c r="M133" s="1">
        <v>7.6077546296296136E-4</v>
      </c>
      <c r="N133" s="1">
        <v>8.9150462962962751E-4</v>
      </c>
      <c r="O133" s="1">
        <v>1.1809837962962894E-3</v>
      </c>
      <c r="P133" s="1">
        <v>8.8753055555555571E-2</v>
      </c>
      <c r="Q133" s="1">
        <v>0.10648730324074077</v>
      </c>
    </row>
    <row r="134" spans="1:17" ht="12.75" x14ac:dyDescent="0.2">
      <c r="A134" s="2">
        <v>28</v>
      </c>
      <c r="B134" s="1">
        <v>0</v>
      </c>
      <c r="C134" s="1">
        <v>1.2165509259259508E-4</v>
      </c>
      <c r="D134" s="1">
        <v>1.7184027777777597E-4</v>
      </c>
      <c r="E134" s="1">
        <v>2.5579861111110422E-4</v>
      </c>
      <c r="F134" s="1">
        <v>3.8167824074073972E-4</v>
      </c>
      <c r="G134" s="1">
        <v>3.7260416666666865E-4</v>
      </c>
      <c r="H134" s="1">
        <v>3.9729166666666732E-4</v>
      </c>
      <c r="I134" s="1">
        <v>4.0068287037036202E-4</v>
      </c>
      <c r="J134" s="1">
        <v>3.9622685185185247E-4</v>
      </c>
      <c r="K134" s="1">
        <v>2.2127314814814752E-4</v>
      </c>
      <c r="L134" s="1">
        <v>5.4811342592592585E-4</v>
      </c>
      <c r="M134" s="1">
        <v>7.7160879629629281E-4</v>
      </c>
      <c r="N134" s="1">
        <v>9.167245370370336E-4</v>
      </c>
      <c r="O134" s="1">
        <v>1.2181365740740677E-3</v>
      </c>
      <c r="P134" s="1">
        <v>9.5005162037037058E-2</v>
      </c>
      <c r="Q134" s="1">
        <v>0.11273940972222225</v>
      </c>
    </row>
    <row r="135" spans="1:17" ht="12.75" x14ac:dyDescent="0.2">
      <c r="A135" s="2">
        <v>29</v>
      </c>
      <c r="B135" s="1">
        <v>0</v>
      </c>
      <c r="C135" s="1">
        <v>1.2969907407407721E-4</v>
      </c>
      <c r="D135" s="1">
        <v>1.9249999999999823E-4</v>
      </c>
      <c r="E135" s="1">
        <v>2.7133101851851277E-4</v>
      </c>
      <c r="F135" s="1">
        <v>3.8814814814814788E-4</v>
      </c>
      <c r="G135" s="1">
        <v>3.8526620370370537E-4</v>
      </c>
      <c r="H135" s="1">
        <v>4.1291666666666907E-4</v>
      </c>
      <c r="I135" s="1">
        <v>4.1782407407406699E-4</v>
      </c>
      <c r="J135" s="1">
        <v>4.2318287037037064E-4</v>
      </c>
      <c r="K135" s="1">
        <v>2.4048611111111146E-4</v>
      </c>
      <c r="L135" s="1">
        <v>5.7978009259259181E-4</v>
      </c>
      <c r="M135" s="1">
        <v>7.9246527777777562E-4</v>
      </c>
      <c r="N135" s="1">
        <v>9.3831018518518092E-4</v>
      </c>
      <c r="O135" s="1">
        <v>7.4715277777777714E-3</v>
      </c>
      <c r="P135" s="1">
        <v>0.10125855324074076</v>
      </c>
      <c r="Q135" s="1">
        <v>0.11899280092592596</v>
      </c>
    </row>
    <row r="136" spans="1:17" ht="12.75" x14ac:dyDescent="0.2">
      <c r="A136" s="2">
        <v>30</v>
      </c>
      <c r="B136" s="1">
        <v>0</v>
      </c>
      <c r="C136" s="1">
        <v>1.3010416666666899E-4</v>
      </c>
      <c r="D136" s="1">
        <v>1.9643518518518144E-4</v>
      </c>
      <c r="E136" s="1">
        <v>2.7693287037036315E-4</v>
      </c>
      <c r="F136" s="1">
        <v>3.9406250000000032E-4</v>
      </c>
      <c r="G136" s="1">
        <v>4.008101851851846E-4</v>
      </c>
      <c r="H136" s="1">
        <v>4.1119212962963114E-4</v>
      </c>
      <c r="I136" s="1">
        <v>4.1537037037036109E-4</v>
      </c>
      <c r="J136" s="1">
        <v>4.2672453703703622E-4</v>
      </c>
      <c r="K136" s="1">
        <v>2.5186342592592448E-4</v>
      </c>
      <c r="L136" s="1">
        <v>6.8234490740740721E-3</v>
      </c>
      <c r="M136" s="1">
        <v>7.0361342592592559E-3</v>
      </c>
      <c r="N136" s="1">
        <v>7.1819791666666612E-3</v>
      </c>
      <c r="O136" s="1">
        <v>1.3715196759259255E-2</v>
      </c>
      <c r="P136" s="1">
        <v>0.10750222222222225</v>
      </c>
      <c r="Q136" s="1">
        <v>0.12523646990740744</v>
      </c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15" priority="4" operator="equal">
      <formula>$H$2</formula>
    </cfRule>
  </conditionalFormatting>
  <conditionalFormatting sqref="B106:AU106 A106:A125 A129:A147">
    <cfRule type="expression" dxfId="14" priority="1" stopIfTrue="1">
      <formula>A106=SMALL($B106:$C106,1)</formula>
    </cfRule>
    <cfRule type="expression" dxfId="13" priority="2" stopIfTrue="1">
      <formula>A106=SMALL($B106:$C106,2)</formula>
    </cfRule>
    <cfRule type="expression" dxfId="1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7BB7D-32FD-41D9-849D-4A95EBAA0D6D}">
  <dimension ref="A1:AU1178"/>
  <sheetViews>
    <sheetView showGridLines="0" zoomScale="85" zoomScaleNormal="85" workbookViewId="0">
      <selection activeCell="A6" sqref="A6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Flávio Lacerda</v>
      </c>
      <c r="J1" s="7" t="str">
        <f>K52</f>
        <v>Luciano Robervine</v>
      </c>
      <c r="K1" s="7" t="str">
        <f>L52</f>
        <v>Lucas Bessas</v>
      </c>
    </row>
    <row r="2" spans="1:13" x14ac:dyDescent="0.25">
      <c r="A2" s="9"/>
      <c r="B2" s="10" t="s">
        <v>28</v>
      </c>
      <c r="C2" s="11"/>
      <c r="D2" s="11"/>
      <c r="E2" s="11"/>
      <c r="F2" s="11"/>
      <c r="G2" s="11"/>
      <c r="H2" s="6" t="s">
        <v>3</v>
      </c>
      <c r="I2" s="12">
        <f>AVERAGE(J53:J97)</f>
        <v>1.7082506613759468E-5</v>
      </c>
      <c r="J2" s="12">
        <f>AVERAGE(K53:K97)</f>
        <v>7.9322089947086397E-5</v>
      </c>
      <c r="K2" s="12">
        <f>AVERAGE(L53:L97)</f>
        <v>6.8714864417989262E-5</v>
      </c>
    </row>
    <row r="3" spans="1:13" x14ac:dyDescent="0.25">
      <c r="A3" s="9">
        <v>1</v>
      </c>
      <c r="B3" s="13" t="s">
        <v>16</v>
      </c>
      <c r="C3" s="11"/>
      <c r="D3" s="11"/>
      <c r="E3" s="11"/>
      <c r="F3" s="11"/>
      <c r="G3" s="11"/>
      <c r="H3" s="6" t="s">
        <v>4</v>
      </c>
      <c r="I3" s="12">
        <f>LARGE(J53:J97,2)</f>
        <v>3.446759259259722E-5</v>
      </c>
      <c r="J3" s="12">
        <f>LARGE(K53:K97,2)</f>
        <v>1.0519675925925714E-4</v>
      </c>
      <c r="K3" s="12">
        <f>LARGE(L53:L97,2)</f>
        <v>8.4317129629630366E-5</v>
      </c>
      <c r="L3" s="12">
        <f>LARGE(I3:K3,1)</f>
        <v>1.0519675925925714E-4</v>
      </c>
      <c r="M3" s="14">
        <f>L3</f>
        <v>1.0519675925925714E-4</v>
      </c>
    </row>
    <row r="4" spans="1:13" x14ac:dyDescent="0.25">
      <c r="A4" s="9">
        <v>2</v>
      </c>
      <c r="B4" s="13" t="s">
        <v>17</v>
      </c>
      <c r="C4" s="11"/>
      <c r="D4" s="11"/>
      <c r="E4" s="11"/>
      <c r="F4" s="11"/>
      <c r="G4" s="11"/>
      <c r="H4" s="6" t="s">
        <v>5</v>
      </c>
      <c r="I4" s="12">
        <f>SMALL(J53:J97,1)</f>
        <v>2.1643518518521532E-6</v>
      </c>
      <c r="J4" s="12">
        <f>SMALL(K53:K97,1)</f>
        <v>5.5324074074068752E-5</v>
      </c>
      <c r="K4" s="12">
        <f>SMALL(L53:L97,1)</f>
        <v>4.7337962962962134E-5</v>
      </c>
      <c r="L4" s="12">
        <f>SMALL(I4:K4,1)</f>
        <v>2.1643518518521532E-6</v>
      </c>
      <c r="M4" s="14">
        <f>L4</f>
        <v>2.1643518518521532E-6</v>
      </c>
    </row>
    <row r="5" spans="1:13" x14ac:dyDescent="0.25">
      <c r="A5" s="9">
        <v>3</v>
      </c>
      <c r="B5" s="13" t="s">
        <v>12</v>
      </c>
      <c r="C5" s="11"/>
      <c r="D5" s="11"/>
      <c r="E5" s="11"/>
      <c r="F5" s="11"/>
      <c r="G5" s="11"/>
      <c r="H5" s="15" t="s">
        <v>6</v>
      </c>
      <c r="I5" s="12">
        <f>_xlfn.STDEV.S(J53:J97)</f>
        <v>9.8176452063219222E-6</v>
      </c>
      <c r="J5" s="12">
        <f>_xlfn.STDEV.S(K53:K97)</f>
        <v>1.6634400216263847E-5</v>
      </c>
      <c r="K5" s="12">
        <f>_xlfn.STDEV.S(L53:L97)</f>
        <v>7.6546777961562726E-6</v>
      </c>
    </row>
    <row r="6" spans="1:13" x14ac:dyDescent="0.25">
      <c r="A6" s="9"/>
      <c r="B6" s="13" t="s">
        <v>11</v>
      </c>
      <c r="C6" s="11"/>
      <c r="D6" s="11"/>
      <c r="E6" s="11"/>
      <c r="F6" s="11"/>
      <c r="G6" s="11"/>
      <c r="H6" s="6" t="s">
        <v>7</v>
      </c>
      <c r="I6" s="12">
        <f>SUM(J53:J97,1)</f>
        <v>1.0004783101851853</v>
      </c>
      <c r="J6" s="12">
        <f>SUM(K53:K97,1)</f>
        <v>1.0022210185185185</v>
      </c>
      <c r="K6" s="12">
        <f>SUM(L53:L97,1)</f>
        <v>1.0019240162037037</v>
      </c>
    </row>
    <row r="7" spans="1:13" x14ac:dyDescent="0.25">
      <c r="A7" s="9"/>
      <c r="B7" s="13" t="s">
        <v>18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13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10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29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9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30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14</v>
      </c>
      <c r="C13" s="11"/>
      <c r="D13" s="11"/>
      <c r="E13" s="11"/>
      <c r="F13" s="11"/>
      <c r="G13" s="11"/>
      <c r="I13" s="11"/>
      <c r="J13" s="11"/>
      <c r="K13" s="17">
        <f>SMALL(I4:K4,1)-L13</f>
        <v>2.1643518518521532E-6</v>
      </c>
    </row>
    <row r="14" spans="1:13" x14ac:dyDescent="0.25">
      <c r="A14" s="9"/>
      <c r="B14" s="13" t="s">
        <v>15</v>
      </c>
      <c r="C14" s="11"/>
      <c r="D14" s="11"/>
      <c r="E14" s="11"/>
      <c r="F14" s="11"/>
      <c r="G14" s="11"/>
      <c r="I14" s="11"/>
      <c r="J14" s="11"/>
      <c r="K14" s="17">
        <f>LARGE(I3:K3,1)+L13</f>
        <v>1.0519675925925714E-4</v>
      </c>
    </row>
    <row r="15" spans="1:13" x14ac:dyDescent="0.25">
      <c r="A15" s="9"/>
      <c r="B15" s="13" t="s">
        <v>26</v>
      </c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 t="s">
        <v>24</v>
      </c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 t="s">
        <v>25</v>
      </c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 t="s">
        <v>20</v>
      </c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2'!$B$106:$AT$106,0)</f>
        <v>2</v>
      </c>
      <c r="K50" s="18">
        <f>MATCH(K52,'ETAPA 2'!$B$106:$AT$106,0)</f>
        <v>3</v>
      </c>
      <c r="L50" s="18">
        <f>MATCH(L52,'ETAPA 2'!$B$106:$AT$106,0)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2'!$B$107:$B$147)</f>
        <v>28</v>
      </c>
      <c r="K51" s="24">
        <f>COUNTA('ETAPA 2'!$B$107:$B$147)</f>
        <v>28</v>
      </c>
      <c r="L51" s="24">
        <f>COUNTA('ETAPA 2'!$B$107:$B$147)</f>
        <v>28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Flávio Lacerda</v>
      </c>
      <c r="K52" s="25" t="str">
        <f>VLOOKUP(2,$A$2:$B$47,2,FALSE)</f>
        <v>Luciano Robervine</v>
      </c>
      <c r="L52" s="25" t="str">
        <f>VLOOKUP(3,$A$2:$B$47,2,FALSE)</f>
        <v>Lucas Bessas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2'!$B$106:$AT$171,$I53+1,J$50)=0,"",INDEX('ETAPA 2'!$B$106:$AT$171,$I53+1,J$50))</f>
        <v>1.6261574074078692E-5</v>
      </c>
      <c r="K53" s="27" cm="1">
        <f t="array" ref="K53">IF(INDEX('ETAPA 2'!$B$106:$AT$171,$I53+1,K$50)=0,"",INDEX('ETAPA 2'!$B$106:$AT$171,$I53+1,K$50))</f>
        <v>6.2824074074071916E-5</v>
      </c>
      <c r="L53" s="27" cm="1">
        <f t="array" ref="L53">IF(INDEX('ETAPA 2'!$B$106:$AT$171,$I53+1,L$50)=0,"",INDEX('ETAPA 2'!$B$106:$AT$171,$I53+1,L$50))</f>
        <v>4.7337962962962134E-5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2'!$B$106:$AT$171,$I54+1,J$50)=0,"",INDEX('ETAPA 2'!$B$106:$AT$171,$I54+1,J$50))</f>
        <v>1.8125000000004683E-5</v>
      </c>
      <c r="K54" s="27" cm="1">
        <f t="array" ref="K54">IF(INDEX('ETAPA 2'!$B$106:$AT$171,$I54+1,K$50)=0,"",INDEX('ETAPA 2'!$B$106:$AT$171,$I54+1,K$50))</f>
        <v>7.6527777777775623E-5</v>
      </c>
      <c r="L54" s="27" cm="1">
        <f t="array" ref="L54">IF(INDEX('ETAPA 2'!$B$106:$AT$171,$I54+1,L$50)=0,"",INDEX('ETAPA 2'!$B$106:$AT$171,$I54+1,L$50))</f>
        <v>6.5138888888888451E-5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2'!$B$106:$AT$171,$I55+1,J$50)=0,"",INDEX('ETAPA 2'!$B$106:$AT$171,$I55+1,J$50))</f>
        <v>2.5960648148152989E-5</v>
      </c>
      <c r="K55" s="27" cm="1">
        <f t="array" ref="K55">IF(INDEX('ETAPA 2'!$B$106:$AT$171,$I55+1,K$50)=0,"",INDEX('ETAPA 2'!$B$106:$AT$171,$I55+1,K$50))</f>
        <v>8.1481481481479254E-5</v>
      </c>
      <c r="L55" s="27" cm="1">
        <f t="array" ref="L55">IF(INDEX('ETAPA 2'!$B$106:$AT$171,$I55+1,L$50)=0,"",INDEX('ETAPA 2'!$B$106:$AT$171,$I55+1,L$50))</f>
        <v>6.810185185185131E-5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2'!$B$106:$AT$171,$I56+1,J$50)=0,"",INDEX('ETAPA 2'!$B$106:$AT$171,$I56+1,J$50))</f>
        <v>2.9108796296301379E-5</v>
      </c>
      <c r="K56" s="27" cm="1">
        <f t="array" ref="K56">IF(INDEX('ETAPA 2'!$B$106:$AT$171,$I56+1,K$50)=0,"",INDEX('ETAPA 2'!$B$106:$AT$171,$I56+1,K$50))</f>
        <v>8.3321759259257378E-5</v>
      </c>
      <c r="L56" s="27" cm="1">
        <f t="array" ref="L56">IF(INDEX('ETAPA 2'!$B$106:$AT$171,$I56+1,L$50)=0,"",INDEX('ETAPA 2'!$B$106:$AT$171,$I56+1,L$50))</f>
        <v>7.00115740740739E-5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2'!$B$106:$AT$171,$I57+1,J$50)=0,"",INDEX('ETAPA 2'!$B$106:$AT$171,$I57+1,J$50))</f>
        <v>2.9699074074078687E-5</v>
      </c>
      <c r="K57" s="27" cm="1">
        <f t="array" ref="K57">IF(INDEX('ETAPA 2'!$B$106:$AT$171,$I57+1,K$50)=0,"",INDEX('ETAPA 2'!$B$106:$AT$171,$I57+1,K$50))</f>
        <v>8.843749999999824E-5</v>
      </c>
      <c r="L57" s="27" cm="1">
        <f t="array" ref="L57">IF(INDEX('ETAPA 2'!$B$106:$AT$171,$I57+1,L$50)=0,"",INDEX('ETAPA 2'!$B$106:$AT$171,$I57+1,L$50))</f>
        <v>6.547453703703663E-5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2'!$B$106:$AT$171,$I58+1,J$50)=0,"",INDEX('ETAPA 2'!$B$106:$AT$171,$I58+1,J$50))</f>
        <v>3.446759259259722E-5</v>
      </c>
      <c r="K58" s="27" cm="1">
        <f t="array" ref="K58">IF(INDEX('ETAPA 2'!$B$106:$AT$171,$I58+1,K$50)=0,"",INDEX('ETAPA 2'!$B$106:$AT$171,$I58+1,K$50))</f>
        <v>1.0519675925925714E-4</v>
      </c>
      <c r="L58" s="27" cm="1">
        <f t="array" ref="L58">IF(INDEX('ETAPA 2'!$B$106:$AT$171,$I58+1,L$50)=0,"",INDEX('ETAPA 2'!$B$106:$AT$171,$I58+1,L$50))</f>
        <v>6.9733796296296037E-5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2'!$B$106:$AT$171,$I59+1,J$50)=0,"",INDEX('ETAPA 2'!$B$106:$AT$171,$I59+1,J$50))</f>
        <v>3.5972222222226298E-5</v>
      </c>
      <c r="K59" s="27" cm="1">
        <f t="array" ref="K59">IF(INDEX('ETAPA 2'!$B$106:$AT$171,$I59+1,K$50)=0,"",INDEX('ETAPA 2'!$B$106:$AT$171,$I59+1,K$50))</f>
        <v>1.1584490740740479E-4</v>
      </c>
      <c r="L59" s="27" cm="1">
        <f t="array" ref="L59">IF(INDEX('ETAPA 2'!$B$106:$AT$171,$I59+1,L$50)=0,"",INDEX('ETAPA 2'!$B$106:$AT$171,$I59+1,L$50))</f>
        <v>7.2245370370370085E-5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2'!$B$106:$AT$171,$I60+1,J$50)=0,"",INDEX('ETAPA 2'!$B$106:$AT$171,$I60+1,J$50))</f>
        <v>2.4062500000004115E-5</v>
      </c>
      <c r="K60" s="27" cm="1">
        <f t="array" ref="K60">IF(INDEX('ETAPA 2'!$B$106:$AT$171,$I60+1,K$50)=0,"",INDEX('ETAPA 2'!$B$106:$AT$171,$I60+1,K$50))</f>
        <v>1.0440972222221928E-4</v>
      </c>
      <c r="L60" s="27" cm="1">
        <f t="array" ref="L60">IF(INDEX('ETAPA 2'!$B$106:$AT$171,$I60+1,L$50)=0,"",INDEX('ETAPA 2'!$B$106:$AT$171,$I60+1,L$50))</f>
        <v>6.3287037037037044E-5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2'!$B$106:$AT$171,$I61+1,J$50)=0,"",INDEX('ETAPA 2'!$B$106:$AT$171,$I61+1,J$50))</f>
        <v>1.9502314814818546E-5</v>
      </c>
      <c r="K61" s="27" cm="1">
        <f t="array" ref="K61">IF(INDEX('ETAPA 2'!$B$106:$AT$171,$I61+1,K$50)=0,"",INDEX('ETAPA 2'!$B$106:$AT$171,$I61+1,K$50))</f>
        <v>1.0381944444444111E-4</v>
      </c>
      <c r="L61" s="27" cm="1">
        <f t="array" ref="L61">IF(INDEX('ETAPA 2'!$B$106:$AT$171,$I61+1,L$50)=0,"",INDEX('ETAPA 2'!$B$106:$AT$171,$I61+1,L$50))</f>
        <v>6.7928240740739929E-5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2'!$B$106:$AT$171,$I62+1,J$50)=0,"",INDEX('ETAPA 2'!$B$106:$AT$171,$I62+1,J$50))</f>
        <v>1.4004629629632906E-5</v>
      </c>
      <c r="K62" s="27" cm="1">
        <f t="array" ref="K62">IF(INDEX('ETAPA 2'!$B$106:$AT$171,$I62+1,K$50)=0,"",INDEX('ETAPA 2'!$B$106:$AT$171,$I62+1,K$50))</f>
        <v>9.9560185185181699E-5</v>
      </c>
      <c r="L62" s="27" cm="1">
        <f t="array" ref="L62">IF(INDEX('ETAPA 2'!$B$106:$AT$171,$I62+1,L$50)=0,"",INDEX('ETAPA 2'!$B$106:$AT$171,$I62+1,L$50))</f>
        <v>6.9583333333332956E-5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2'!$B$106:$AT$171,$I63+1,J$50)=0,"",INDEX('ETAPA 2'!$B$106:$AT$171,$I63+1,J$50))</f>
        <v>2.7199074074113483E-6</v>
      </c>
      <c r="K63" s="27" cm="1">
        <f t="array" ref="K63">IF(INDEX('ETAPA 2'!$B$106:$AT$171,$I63+1,K$50)=0,"",INDEX('ETAPA 2'!$B$106:$AT$171,$I63+1,K$50))</f>
        <v>1.0368055555555304E-4</v>
      </c>
      <c r="L63" s="27" cm="1">
        <f t="array" ref="L63">IF(INDEX('ETAPA 2'!$B$106:$AT$171,$I63+1,L$50)=0,"",INDEX('ETAPA 2'!$B$106:$AT$171,$I63+1,L$50))</f>
        <v>6.3761574074073721E-5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2'!$B$106:$AT$171,$I64+1,J$50)=0,"",INDEX('ETAPA 2'!$B$106:$AT$171,$I64+1,J$50))</f>
        <v>2.8587962962994123E-6</v>
      </c>
      <c r="K64" s="27" cm="1">
        <f t="array" ref="K64">IF(INDEX('ETAPA 2'!$B$106:$AT$171,$I64+1,K$50)=0,"",INDEX('ETAPA 2'!$B$106:$AT$171,$I64+1,K$50))</f>
        <v>8.6284722222218502E-5</v>
      </c>
      <c r="L64" s="27" cm="1">
        <f t="array" ref="L64">IF(INDEX('ETAPA 2'!$B$106:$AT$171,$I64+1,L$50)=0,"",INDEX('ETAPA 2'!$B$106:$AT$171,$I64+1,L$50))</f>
        <v>5.1863425925925688E-5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2'!$B$106:$AT$171,$I65+1,J$50)=0,"",INDEX('ETAPA 2'!$B$106:$AT$171,$I65+1,J$50))</f>
        <v>5.3587962962984431E-6</v>
      </c>
      <c r="K65" s="27" cm="1">
        <f t="array" ref="K65">IF(INDEX('ETAPA 2'!$B$106:$AT$171,$I65+1,K$50)=0,"",INDEX('ETAPA 2'!$B$106:$AT$171,$I65+1,K$50))</f>
        <v>8.7048611111107191E-5</v>
      </c>
      <c r="L65" s="27" cm="1">
        <f t="array" ref="L65">IF(INDEX('ETAPA 2'!$B$106:$AT$171,$I65+1,L$50)=0,"",INDEX('ETAPA 2'!$B$106:$AT$171,$I65+1,L$50))</f>
        <v>6.1087962962962442E-5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2'!$B$106:$AT$171,$I66+1,J$50)=0,"",INDEX('ETAPA 2'!$B$106:$AT$171,$I66+1,J$50))</f>
        <v>6.7708333333360571E-6</v>
      </c>
      <c r="K66" s="27" cm="1">
        <f t="array" ref="K66">IF(INDEX('ETAPA 2'!$B$106:$AT$171,$I66+1,K$50)=0,"",INDEX('ETAPA 2'!$B$106:$AT$171,$I66+1,K$50))</f>
        <v>8.7997685185182278E-5</v>
      </c>
      <c r="L66" s="27" cm="1">
        <f t="array" ref="L66">IF(INDEX('ETAPA 2'!$B$106:$AT$171,$I66+1,L$50)=0,"",INDEX('ETAPA 2'!$B$106:$AT$171,$I66+1,L$50))</f>
        <v>6.7662037037036216E-5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2'!$B$106:$AT$171,$I67+1,J$50)=0,"",INDEX('ETAPA 2'!$B$106:$AT$171,$I67+1,J$50))</f>
        <v>1.1087962962966214E-5</v>
      </c>
      <c r="K67" s="27" cm="1">
        <f t="array" ref="K67">IF(INDEX('ETAPA 2'!$B$106:$AT$171,$I67+1,K$50)=0,"",INDEX('ETAPA 2'!$B$106:$AT$171,$I67+1,K$50))</f>
        <v>7.6261574074072344E-5</v>
      </c>
      <c r="L67" s="27" cm="1">
        <f t="array" ref="L67">IF(INDEX('ETAPA 2'!$B$106:$AT$171,$I67+1,L$50)=0,"",INDEX('ETAPA 2'!$B$106:$AT$171,$I67+1,L$50))</f>
        <v>6.7407407407406653E-5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2'!$B$106:$AT$171,$I68+1,J$50)=0,"",INDEX('ETAPA 2'!$B$106:$AT$171,$I68+1,J$50))</f>
        <v>7.2222222222244337E-6</v>
      </c>
      <c r="K68" s="27" cm="1">
        <f t="array" ref="K68">IF(INDEX('ETAPA 2'!$B$106:$AT$171,$I68+1,K$50)=0,"",INDEX('ETAPA 2'!$B$106:$AT$171,$I68+1,K$50))</f>
        <v>7.4641203703701767E-5</v>
      </c>
      <c r="L68" s="27" cm="1">
        <f t="array" ref="L68">IF(INDEX('ETAPA 2'!$B$106:$AT$171,$I68+1,L$50)=0,"",INDEX('ETAPA 2'!$B$106:$AT$171,$I68+1,L$50))</f>
        <v>7.0694444444442672E-5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2'!$B$106:$AT$171,$I69+1,J$50)=0,"",INDEX('ETAPA 2'!$B$106:$AT$171,$I69+1,J$50))</f>
        <v>9.3518518518541371E-6</v>
      </c>
      <c r="K69" s="27" cm="1">
        <f t="array" ref="K69">IF(INDEX('ETAPA 2'!$B$106:$AT$171,$I69+1,K$50)=0,"",INDEX('ETAPA 2'!$B$106:$AT$171,$I69+1,K$50))</f>
        <v>7.3310185185183202E-5</v>
      </c>
      <c r="L69" s="27" cm="1">
        <f t="array" ref="L69">IF(INDEX('ETAPA 2'!$B$106:$AT$171,$I69+1,L$50)=0,"",INDEX('ETAPA 2'!$B$106:$AT$171,$I69+1,L$50))</f>
        <v>7.4756944444443266E-5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2'!$B$106:$AT$171,$I70+1,J$50)=0,"",INDEX('ETAPA 2'!$B$106:$AT$171,$I70+1,J$50))</f>
        <v>1.3344907407409831E-5</v>
      </c>
      <c r="K70" s="27" cm="1">
        <f t="array" ref="K70">IF(INDEX('ETAPA 2'!$B$106:$AT$171,$I70+1,K$50)=0,"",INDEX('ETAPA 2'!$B$106:$AT$171,$I70+1,K$50))</f>
        <v>6.1550925925923233E-5</v>
      </c>
      <c r="L70" s="27" cm="1">
        <f t="array" ref="L70">IF(INDEX('ETAPA 2'!$B$106:$AT$171,$I70+1,L$50)=0,"",INDEX('ETAPA 2'!$B$106:$AT$171,$I70+1,L$50))</f>
        <v>6.6018518518517338E-5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2'!$B$106:$AT$171,$I71+1,J$50)=0,"",INDEX('ETAPA 2'!$B$106:$AT$171,$I71+1,J$50))</f>
        <v>1.4571759259262781E-5</v>
      </c>
      <c r="K71" s="27" cm="1">
        <f t="array" ref="K71">IF(INDEX('ETAPA 2'!$B$106:$AT$171,$I71+1,K$50)=0,"",INDEX('ETAPA 2'!$B$106:$AT$171,$I71+1,K$50))</f>
        <v>6.7280092592591004E-5</v>
      </c>
      <c r="L71" s="27" cm="1">
        <f t="array" ref="L71">IF(INDEX('ETAPA 2'!$B$106:$AT$171,$I71+1,L$50)=0,"",INDEX('ETAPA 2'!$B$106:$AT$171,$I71+1,L$50))</f>
        <v>7.099537037037057E-5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2'!$B$106:$AT$171,$I72+1,J$50)=0,"",INDEX('ETAPA 2'!$B$106:$AT$171,$I72+1,J$50))</f>
        <v>2.1481481481486903E-5</v>
      </c>
      <c r="K72" s="27" cm="1">
        <f t="array" ref="K72">IF(INDEX('ETAPA 2'!$B$106:$AT$171,$I72+1,K$50)=0,"",INDEX('ETAPA 2'!$B$106:$AT$171,$I72+1,K$50))</f>
        <v>6.8530092592590519E-5</v>
      </c>
      <c r="L72" s="27" cm="1">
        <f t="array" ref="L72">IF(INDEX('ETAPA 2'!$B$106:$AT$171,$I72+1,L$50)=0,"",INDEX('ETAPA 2'!$B$106:$AT$171,$I72+1,L$50))</f>
        <v>7.1122685185186219E-5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2'!$B$106:$AT$171,$I73+1,J$50)=0,"",INDEX('ETAPA 2'!$B$106:$AT$171,$I73+1,J$50))</f>
        <v>2.062500000000328E-5</v>
      </c>
      <c r="K73" s="27" cm="1">
        <f t="array" ref="K73">IF(INDEX('ETAPA 2'!$B$106:$AT$171,$I73+1,K$50)=0,"",INDEX('ETAPA 2'!$B$106:$AT$171,$I73+1,K$50))</f>
        <v>6.5555555555551343E-5</v>
      </c>
      <c r="L73" s="27" cm="1">
        <f t="array" ref="L73">IF(INDEX('ETAPA 2'!$B$106:$AT$171,$I73+1,L$50)=0,"",INDEX('ETAPA 2'!$B$106:$AT$171,$I73+1,L$50))</f>
        <v>6.9942129629629868E-5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2'!$B$106:$AT$171,$I74+1,J$50)=0,"",INDEX('ETAPA 2'!$B$106:$AT$171,$I74+1,J$50))</f>
        <v>2.7280092592594368E-5</v>
      </c>
      <c r="K74" s="27" cm="1">
        <f t="array" ref="K74">IF(INDEX('ETAPA 2'!$B$106:$AT$171,$I74+1,K$50)=0,"",INDEX('ETAPA 2'!$B$106:$AT$171,$I74+1,K$50))</f>
        <v>6.7592592592587847E-5</v>
      </c>
      <c r="L74" s="27" cm="1">
        <f t="array" ref="L74">IF(INDEX('ETAPA 2'!$B$106:$AT$171,$I74+1,L$50)=0,"",INDEX('ETAPA 2'!$B$106:$AT$171,$I74+1,L$50))</f>
        <v>7.2754629629630946E-5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2'!$B$106:$AT$171,$I75+1,J$50)=0,"",INDEX('ETAPA 2'!$B$106:$AT$171,$I75+1,J$50))</f>
        <v>2.2453703703705086E-5</v>
      </c>
      <c r="K75" s="27" cm="1">
        <f t="array" ref="K75">IF(INDEX('ETAPA 2'!$B$106:$AT$171,$I75+1,K$50)=0,"",INDEX('ETAPA 2'!$B$106:$AT$171,$I75+1,K$50))</f>
        <v>6.8749999999992428E-5</v>
      </c>
      <c r="L75" s="27" cm="1">
        <f t="array" ref="L75">IF(INDEX('ETAPA 2'!$B$106:$AT$171,$I75+1,L$50)=0,"",INDEX('ETAPA 2'!$B$106:$AT$171,$I75+1,L$50))</f>
        <v>7.2962962962962175E-5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2'!$B$106:$AT$171,$I76+1,J$50)=0,"",INDEX('ETAPA 2'!$B$106:$AT$171,$I76+1,J$50))</f>
        <v>1.6018518518519376E-5</v>
      </c>
      <c r="K76" s="27" cm="1">
        <f t="array" ref="K76">IF(INDEX('ETAPA 2'!$B$106:$AT$171,$I76+1,K$50)=0,"",INDEX('ETAPA 2'!$B$106:$AT$171,$I76+1,K$50))</f>
        <v>5.9131944444436313E-5</v>
      </c>
      <c r="L76" s="27" cm="1">
        <f t="array" ref="L76">IF(INDEX('ETAPA 2'!$B$106:$AT$171,$I76+1,L$50)=0,"",INDEX('ETAPA 2'!$B$106:$AT$171,$I76+1,L$50))</f>
        <v>6.5543981481480662E-5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2'!$B$106:$AT$171,$I77+1,J$50)=0,"",INDEX('ETAPA 2'!$B$106:$AT$171,$I77+1,J$50))</f>
        <v>2.2789351851851963E-5</v>
      </c>
      <c r="K77" s="27" cm="1">
        <f t="array" ref="K77">IF(INDEX('ETAPA 2'!$B$106:$AT$171,$I77+1,K$50)=0,"",INDEX('ETAPA 2'!$B$106:$AT$171,$I77+1,K$50))</f>
        <v>6.7337962962956549E-5</v>
      </c>
      <c r="L77" s="27" cm="1">
        <f t="array" ref="L77">IF(INDEX('ETAPA 2'!$B$106:$AT$171,$I77+1,L$50)=0,"",INDEX('ETAPA 2'!$B$106:$AT$171,$I77+1,L$50))</f>
        <v>7.3032407407407074E-5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2'!$B$106:$AT$171,$I78+1,J$50)=0,"",INDEX('ETAPA 2'!$B$106:$AT$171,$I78+1,J$50))</f>
        <v>2.1655092592592212E-5</v>
      </c>
      <c r="K78" s="27" cm="1">
        <f t="array" ref="K78">IF(INDEX('ETAPA 2'!$B$106:$AT$171,$I78+1,K$50)=0,"",INDEX('ETAPA 2'!$B$106:$AT$171,$I78+1,K$50))</f>
        <v>6.8344907407400651E-5</v>
      </c>
      <c r="L78" s="27" cm="1">
        <f t="array" ref="L78">IF(INDEX('ETAPA 2'!$B$106:$AT$171,$I78+1,L$50)=0,"",INDEX('ETAPA 2'!$B$106:$AT$171,$I78+1,L$50))</f>
        <v>8.4317129629630366E-5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2'!$B$106:$AT$171,$I79+1,J$50)=0,"",INDEX('ETAPA 2'!$B$106:$AT$171,$I79+1,J$50))</f>
        <v>3.391203703701634E-6</v>
      </c>
      <c r="K79" s="27" cm="1">
        <f t="array" ref="K79">IF(INDEX('ETAPA 2'!$B$106:$AT$171,$I79+1,K$50)=0,"",INDEX('ETAPA 2'!$B$106:$AT$171,$I79+1,K$50))</f>
        <v>6.0972222222215738E-5</v>
      </c>
      <c r="L79" s="27" cm="1">
        <f t="array" ref="L79">IF(INDEX('ETAPA 2'!$B$106:$AT$171,$I79+1,L$50)=0,"",INDEX('ETAPA 2'!$B$106:$AT$171,$I79+1,L$50))</f>
        <v>7.6412037037038028E-5</v>
      </c>
    </row>
    <row r="80" spans="1:12" x14ac:dyDescent="0.25">
      <c r="A80"/>
      <c r="B80"/>
      <c r="C80"/>
      <c r="D80"/>
      <c r="E80"/>
      <c r="F80"/>
      <c r="I80" s="26">
        <v>28</v>
      </c>
      <c r="J80" s="27" cm="1">
        <f t="array" ref="J80">IF(INDEX('ETAPA 2'!$B$106:$AT$171,$I80+1,J$50)=0,"",INDEX('ETAPA 2'!$B$106:$AT$171,$I80+1,J$50))</f>
        <v>2.1643518518521532E-6</v>
      </c>
      <c r="K80" s="27" cm="1">
        <f t="array" ref="K80">IF(INDEX('ETAPA 2'!$B$106:$AT$171,$I80+1,K$50)=0,"",INDEX('ETAPA 2'!$B$106:$AT$171,$I80+1,K$50))</f>
        <v>5.5324074074068752E-5</v>
      </c>
      <c r="L80" s="27" cm="1">
        <f t="array" ref="L80">IF(INDEX('ETAPA 2'!$B$106:$AT$171,$I80+1,L$50)=0,"",INDEX('ETAPA 2'!$B$106:$AT$171,$I80+1,L$50))</f>
        <v>8.4837962962967112E-5</v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2'!$B$106:$AT$171,$I81+1,J$50)=0,"",INDEX('ETAPA 2'!$B$106:$AT$171,$I81+1,J$50))</f>
        <v/>
      </c>
      <c r="K81" s="27" t="str" cm="1">
        <f t="array" ref="K81">IF(INDEX('ETAPA 2'!$B$106:$AT$171,$I81+1,K$50)=0,"",INDEX('ETAPA 2'!$B$106:$AT$171,$I81+1,K$50))</f>
        <v/>
      </c>
      <c r="L81" s="27" t="str" cm="1">
        <f t="array" ref="L81">IF(INDEX('ETAPA 2'!$B$106:$AT$171,$I81+1,L$50)=0,"",INDEX('ETAPA 2'!$B$106:$AT$171,$I81+1,L$50))</f>
        <v/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2'!$B$106:$AT$171,$I82+1,J$50)=0,"",INDEX('ETAPA 2'!$B$106:$AT$171,$I82+1,J$50))</f>
        <v/>
      </c>
      <c r="K82" s="27" t="str" cm="1">
        <f t="array" ref="K82">IF(INDEX('ETAPA 2'!$B$106:$AT$171,$I82+1,K$50)=0,"",INDEX('ETAPA 2'!$B$106:$AT$171,$I82+1,K$50))</f>
        <v/>
      </c>
      <c r="L82" s="27" t="str" cm="1">
        <f t="array" ref="L82">IF(INDEX('ETAPA 2'!$B$106:$AT$171,$I82+1,L$50)=0,"",INDEX('ETAPA 2'!$B$106:$AT$171,$I82+1,L$50))</f>
        <v/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2'!$B$106:$AT$171,$I83+1,J$50)=0,"",INDEX('ETAPA 2'!$B$106:$AT$171,$I83+1,J$50))</f>
        <v/>
      </c>
      <c r="K83" s="27" t="str" cm="1">
        <f t="array" ref="K83">IF(INDEX('ETAPA 2'!$B$106:$AT$171,$I83+1,K$50)=0,"",INDEX('ETAPA 2'!$B$106:$AT$171,$I83+1,K$50))</f>
        <v/>
      </c>
      <c r="L83" s="27" t="str" cm="1">
        <f t="array" ref="L83">IF(INDEX('ETAPA 2'!$B$106:$AT$171,$I83+1,L$50)=0,"",INDEX('ETAPA 2'!$B$106:$AT$171,$I83+1,L$50))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2'!$B$106:$AT$171,$I84+1,J$50)=0,"",INDEX('ETAPA 2'!$B$106:$AT$171,$I84+1,J$50))</f>
        <v/>
      </c>
      <c r="K84" s="27" t="str" cm="1">
        <f t="array" ref="K84">IF(INDEX('ETAPA 2'!$B$106:$AT$171,$I84+1,K$50)=0,"",INDEX('ETAPA 2'!$B$106:$AT$171,$I84+1,K$50))</f>
        <v/>
      </c>
      <c r="L84" s="27" t="str" cm="1">
        <f t="array" ref="L84">IF(INDEX('ETAPA 2'!$B$106:$AT$171,$I84+1,L$50)=0,"",INDEX('ETAPA 2'!$B$106:$AT$171,$I84+1,L$50))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2'!$B$106:$AT$171,$I85+1,J$50)=0,"",INDEX('ETAPA 2'!$B$106:$AT$171,$I85+1,J$50))</f>
        <v/>
      </c>
      <c r="K85" s="27" t="str" cm="1">
        <f t="array" ref="K85">IF(INDEX('ETAPA 2'!$B$106:$AT$171,$I85+1,K$50)=0,"",INDEX('ETAPA 2'!$B$106:$AT$171,$I85+1,K$50))</f>
        <v/>
      </c>
      <c r="L85" s="27" t="str" cm="1">
        <f t="array" ref="L85">IF(INDEX('ETAPA 2'!$B$106:$AT$171,$I85+1,L$50)=0,"",INDEX('ETAPA 2'!$B$106:$AT$171,$I85+1,L$50))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2'!$B$106:$AT$171,$I86+1,J$50)=0,"",INDEX('ETAPA 2'!$B$106:$AT$171,$I86+1,J$50))</f>
        <v/>
      </c>
      <c r="K86" s="27" t="str" cm="1">
        <f t="array" ref="K86">IF(INDEX('ETAPA 2'!$B$106:$AT$171,$I86+1,K$50)=0,"",INDEX('ETAPA 2'!$B$106:$AT$171,$I86+1,K$50))</f>
        <v/>
      </c>
      <c r="L86" s="27" t="str" cm="1">
        <f t="array" ref="L86">IF(INDEX('ETAPA 2'!$B$106:$AT$171,$I86+1,L$50)=0,"",INDEX('ETAPA 2'!$B$106:$AT$171,$I86+1,L$50))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2'!$B$106:$AT$171,$I87+1,J$50)=0,"",INDEX('ETAPA 2'!$B$106:$AT$171,$I87+1,J$50))</f>
        <v/>
      </c>
      <c r="K87" s="27" t="str" cm="1">
        <f t="array" ref="K87">IF(INDEX('ETAPA 2'!$B$106:$AT$171,$I87+1,K$50)=0,"",INDEX('ETAPA 2'!$B$106:$AT$171,$I87+1,K$50))</f>
        <v/>
      </c>
      <c r="L87" s="27" t="str" cm="1">
        <f t="array" ref="L87">IF(INDEX('ETAPA 2'!$B$106:$AT$171,$I87+1,L$50)=0,"",INDEX('ETAPA 2'!$B$106:$AT$171,$I87+1,L$50))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2'!$B$106:$AT$171,$I88+1,J$50)=0,"",INDEX('ETAPA 2'!$B$106:$AT$171,$I88+1,J$50))</f>
        <v/>
      </c>
      <c r="K88" s="27" t="str" cm="1">
        <f t="array" ref="K88">IF(INDEX('ETAPA 2'!$B$106:$AT$171,$I88+1,K$50)=0,"",INDEX('ETAPA 2'!$B$106:$AT$171,$I88+1,K$50))</f>
        <v/>
      </c>
      <c r="L88" s="27" t="str" cm="1">
        <f t="array" ref="L88">IF(INDEX('ETAPA 2'!$B$106:$AT$171,$I88+1,L$50)=0,"",INDEX('ETAPA 2'!$B$106:$AT$171,$I88+1,L$50))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2'!$B$106:$AT$171,$I89+1,J$50)=0,"",INDEX('ETAPA 2'!$B$106:$AT$171,$I89+1,J$50))</f>
        <v/>
      </c>
      <c r="K89" s="27" t="str" cm="1">
        <f t="array" ref="K89">IF(INDEX('ETAPA 2'!$B$106:$AT$171,$I89+1,K$50)=0,"",INDEX('ETAPA 2'!$B$106:$AT$171,$I89+1,K$50))</f>
        <v/>
      </c>
      <c r="L89" s="27" t="str" cm="1">
        <f t="array" ref="L89">IF(INDEX('ETAPA 2'!$B$106:$AT$171,$I89+1,L$50)=0,"",INDEX('ETAPA 2'!$B$106:$AT$171,$I89+1,L$50))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2'!$B$106:$AT$171,$I90+1,J$50)=0,"",INDEX('ETAPA 2'!$B$106:$AT$171,$I90+1,J$50))</f>
        <v/>
      </c>
      <c r="K90" s="27" t="str" cm="1">
        <f t="array" ref="K90">IF(INDEX('ETAPA 2'!$B$106:$AT$171,$I90+1,K$50)=0,"",INDEX('ETAPA 2'!$B$106:$AT$171,$I90+1,K$50))</f>
        <v/>
      </c>
      <c r="L90" s="27" t="str" cm="1">
        <f t="array" ref="L90">IF(INDEX('ETAPA 2'!$B$106:$AT$171,$I90+1,L$50)=0,"",INDEX('ETAPA 2'!$B$106:$AT$171,$I90+1,L$50))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2'!$B$106:$AT$171,$I91+1,J$50)=0,"",INDEX('ETAPA 2'!$B$106:$AT$171,$I91+1,J$50))</f>
        <v/>
      </c>
      <c r="K91" s="27" t="str" cm="1">
        <f t="array" ref="K91">IF(INDEX('ETAPA 2'!$B$106:$AT$171,$I91+1,K$50)=0,"",INDEX('ETAPA 2'!$B$106:$AT$171,$I91+1,K$50))</f>
        <v/>
      </c>
      <c r="L91" s="27" t="str" cm="1">
        <f t="array" ref="L91">IF(INDEX('ETAPA 2'!$B$106:$AT$171,$I91+1,L$50)=0,"",INDEX('ETAPA 2'!$B$106:$AT$171,$I91+1,L$50))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2'!$B$106:$AT$171,$I92+1,J$50)=0,"",INDEX('ETAPA 2'!$B$106:$AT$171,$I92+1,J$50))</f>
        <v/>
      </c>
      <c r="K92" s="27" t="str" cm="1">
        <f t="array" ref="K92">IF(INDEX('ETAPA 2'!$B$106:$AT$171,$I92+1,K$50)=0,"",INDEX('ETAPA 2'!$B$106:$AT$171,$I92+1,K$50))</f>
        <v/>
      </c>
      <c r="L92" s="27" t="str" cm="1">
        <f t="array" ref="L92">IF(INDEX('ETAPA 2'!$B$106:$AT$171,$I92+1,L$50)=0,"",INDEX('ETAPA 2'!$B$106:$AT$171,$I92+1,L$50))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2'!$B$106:$AT$171,$I93+1,J$50)=0,"",INDEX('ETAPA 2'!$B$106:$AT$171,$I93+1,J$50))</f>
        <v/>
      </c>
      <c r="K93" s="27" t="str" cm="1">
        <f t="array" ref="K93">IF(INDEX('ETAPA 2'!$B$106:$AT$171,$I93+1,K$50)=0,"",INDEX('ETAPA 2'!$B$106:$AT$171,$I93+1,K$50))</f>
        <v/>
      </c>
      <c r="L93" s="27" t="str" cm="1">
        <f t="array" ref="L93">IF(INDEX('ETAPA 2'!$B$106:$AT$171,$I93+1,L$50)=0,"",INDEX('ETAPA 2'!$B$106:$AT$171,$I93+1,L$50))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2'!$B$106:$AT$171,$I94+1,J$50)=0,"",INDEX('ETAPA 2'!$B$106:$AT$171,$I94+1,J$50))</f>
        <v/>
      </c>
      <c r="K94" s="27" t="str" cm="1">
        <f t="array" ref="K94">IF(INDEX('ETAPA 2'!$B$106:$AT$171,$I94+1,K$50)=0,"",INDEX('ETAPA 2'!$B$106:$AT$171,$I94+1,K$50))</f>
        <v/>
      </c>
      <c r="L94" s="27" t="str" cm="1">
        <f t="array" ref="L94">IF(INDEX('ETAPA 2'!$B$106:$AT$171,$I94+1,L$50)=0,"",INDEX('ETAPA 2'!$B$106:$AT$171,$I94+1,L$50))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2'!$B$106:$AT$171,$I95+1,J$50)=0,"",INDEX('ETAPA 2'!$B$106:$AT$171,$I95+1,J$50))</f>
        <v/>
      </c>
      <c r="K95" s="27" t="str" cm="1">
        <f t="array" ref="K95">IF(INDEX('ETAPA 2'!$B$106:$AT$171,$I95+1,K$50)=0,"",INDEX('ETAPA 2'!$B$106:$AT$171,$I95+1,K$50))</f>
        <v/>
      </c>
      <c r="L95" s="27" t="str" cm="1">
        <f t="array" ref="L95">IF(INDEX('ETAPA 2'!$B$106:$AT$171,$I95+1,L$50)=0,"",INDEX('ETAPA 2'!$B$106:$AT$171,$I95+1,L$50))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2'!$B$106:$AT$171,$I96+1,J$50)=0,"",INDEX('ETAPA 2'!$B$106:$AT$171,$I96+1,J$50))</f>
        <v/>
      </c>
      <c r="K96" s="27" t="str" cm="1">
        <f t="array" ref="K96">IF(INDEX('ETAPA 2'!$B$106:$AT$171,$I96+1,K$50)=0,"",INDEX('ETAPA 2'!$B$106:$AT$171,$I96+1,K$50))</f>
        <v/>
      </c>
      <c r="L96" s="27" t="str" cm="1">
        <f t="array" ref="L96">IF(INDEX('ETAPA 2'!$B$106:$AT$171,$I96+1,L$50)=0,"",INDEX('ETAPA 2'!$B$106:$AT$171,$I96+1,L$50))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2'!$B$106:$AT$171,$I97+1,J$50)=0,"",INDEX('ETAPA 2'!$B$106:$AT$171,$I97+1,J$50))</f>
        <v/>
      </c>
      <c r="K97" s="27" t="str" cm="1">
        <f t="array" ref="K97">IF(INDEX('ETAPA 2'!$B$106:$AT$171,$I97+1,K$50)=0,"",INDEX('ETAPA 2'!$B$106:$AT$171,$I97+1,K$50))</f>
        <v/>
      </c>
      <c r="L97" s="27" t="str" cm="1">
        <f t="array" ref="L97">IF(INDEX('ETAPA 2'!$B$106:$AT$171,$I97+1,L$50)=0,"",INDEX('ETAPA 2'!$B$106:$AT$171,$I97+1,L$50))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 s="2">
        <v>17</v>
      </c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28</v>
      </c>
      <c r="C106" s="3" t="s">
        <v>16</v>
      </c>
      <c r="D106" s="3" t="s">
        <v>17</v>
      </c>
      <c r="E106" s="3" t="s">
        <v>12</v>
      </c>
      <c r="F106" s="3" t="s">
        <v>11</v>
      </c>
      <c r="G106" s="3" t="s">
        <v>18</v>
      </c>
      <c r="H106" s="3" t="s">
        <v>13</v>
      </c>
      <c r="I106" s="3" t="s">
        <v>10</v>
      </c>
      <c r="J106" s="3" t="s">
        <v>29</v>
      </c>
      <c r="K106" s="3" t="s">
        <v>9</v>
      </c>
      <c r="L106" s="3" t="s">
        <v>30</v>
      </c>
      <c r="M106" s="3" t="s">
        <v>14</v>
      </c>
      <c r="N106" s="3" t="s">
        <v>15</v>
      </c>
      <c r="O106" s="3" t="s">
        <v>26</v>
      </c>
      <c r="P106" s="3" t="s">
        <v>24</v>
      </c>
      <c r="Q106" s="3" t="s">
        <v>25</v>
      </c>
      <c r="R106" s="3" t="s">
        <v>20</v>
      </c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0</v>
      </c>
      <c r="C107" s="1">
        <v>1.6261574074078692E-5</v>
      </c>
      <c r="D107" s="1">
        <v>6.2824074074071916E-5</v>
      </c>
      <c r="E107" s="1">
        <v>4.7337962962962134E-5</v>
      </c>
      <c r="F107" s="1">
        <v>4.1793981481483364E-5</v>
      </c>
      <c r="G107" s="1">
        <v>3.9768518518516673E-5</v>
      </c>
      <c r="H107" s="1">
        <v>4.6030092592594905E-5</v>
      </c>
      <c r="I107" s="1">
        <v>1.6005787037037681E-4</v>
      </c>
      <c r="J107" s="1">
        <v>9.965277777781046E-6</v>
      </c>
      <c r="K107" s="1">
        <v>4.5949074074074121E-5</v>
      </c>
      <c r="L107" s="1">
        <v>2.1900462962963106E-4</v>
      </c>
      <c r="M107" s="1">
        <v>8.3668981481483176E-5</v>
      </c>
      <c r="N107" s="1">
        <v>7.5312500000004196E-5</v>
      </c>
      <c r="O107" s="1">
        <v>3.4513888888894687E-5</v>
      </c>
      <c r="P107" s="1">
        <v>8.6273148148146954E-5</v>
      </c>
      <c r="Q107" s="1">
        <v>1.5774305555556374E-4</v>
      </c>
      <c r="R107" s="1">
        <v>8.9317129629633632E-5</v>
      </c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0</v>
      </c>
      <c r="C108" s="1">
        <v>1.8125000000004683E-5</v>
      </c>
      <c r="D108" s="1">
        <v>7.6527777777775623E-5</v>
      </c>
      <c r="E108" s="1">
        <v>6.5138888888888451E-5</v>
      </c>
      <c r="F108" s="1">
        <v>7.8518518518520732E-5</v>
      </c>
      <c r="G108" s="1">
        <v>5.5821759259257631E-5</v>
      </c>
      <c r="H108" s="1">
        <v>7.6226851851854231E-5</v>
      </c>
      <c r="I108" s="1">
        <v>1.8253472222222889E-4</v>
      </c>
      <c r="J108" s="1">
        <v>1.6574074074077703E-5</v>
      </c>
      <c r="K108" s="1">
        <v>1.6201388888888906E-4</v>
      </c>
      <c r="L108" s="1">
        <v>2.3937500000000174E-4</v>
      </c>
      <c r="M108" s="1">
        <v>9.5972222222224287E-5</v>
      </c>
      <c r="N108" s="1">
        <v>9.2719907407412018E-5</v>
      </c>
      <c r="O108" s="1">
        <v>6.8796296296302472E-5</v>
      </c>
      <c r="P108" s="1">
        <v>1.3255787037036925E-4</v>
      </c>
      <c r="Q108" s="1">
        <v>2.3869212962963817E-4</v>
      </c>
      <c r="R108" s="1">
        <v>1.215740740740782E-4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0</v>
      </c>
      <c r="C109" s="1">
        <v>2.5960648148152989E-5</v>
      </c>
      <c r="D109" s="1">
        <v>8.1481481481479254E-5</v>
      </c>
      <c r="E109" s="1">
        <v>6.810185185185131E-5</v>
      </c>
      <c r="F109" s="1">
        <v>9.4212962962965212E-5</v>
      </c>
      <c r="G109" s="1">
        <v>7.0937499999998519E-5</v>
      </c>
      <c r="H109" s="1">
        <v>9.3449074074076523E-5</v>
      </c>
      <c r="I109" s="1">
        <v>1.8962962962963638E-4</v>
      </c>
      <c r="J109" s="1">
        <v>3.0752314814818521E-5</v>
      </c>
      <c r="K109" s="1">
        <v>1.8210648148148188E-4</v>
      </c>
      <c r="L109" s="1">
        <v>2.5344907407407564E-4</v>
      </c>
      <c r="M109" s="1">
        <v>1.1011574074074265E-4</v>
      </c>
      <c r="N109" s="1">
        <v>1.1484953703704177E-4</v>
      </c>
      <c r="O109" s="1">
        <v>1.0379629629630235E-4</v>
      </c>
      <c r="P109" s="1">
        <v>1.7896990740740634E-4</v>
      </c>
      <c r="Q109" s="1">
        <v>3.2072916666667532E-4</v>
      </c>
      <c r="R109" s="1">
        <v>1.5388888888889308E-4</v>
      </c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0</v>
      </c>
      <c r="C110" s="1">
        <v>2.9108796296301379E-5</v>
      </c>
      <c r="D110" s="1">
        <v>8.3321759259257378E-5</v>
      </c>
      <c r="E110" s="1">
        <v>7.00115740740739E-5</v>
      </c>
      <c r="F110" s="1">
        <v>1.0295138888889157E-4</v>
      </c>
      <c r="G110" s="1">
        <v>8.0462962962961435E-5</v>
      </c>
      <c r="H110" s="1">
        <v>1.082754629629654E-4</v>
      </c>
      <c r="I110" s="1">
        <v>2.1024305555556247E-4</v>
      </c>
      <c r="J110" s="1">
        <v>3.7060185185189016E-5</v>
      </c>
      <c r="K110" s="1">
        <v>2.1413194444444518E-4</v>
      </c>
      <c r="L110" s="1">
        <v>2.6729166666666828E-4</v>
      </c>
      <c r="M110" s="1">
        <v>1.2939814814815018E-4</v>
      </c>
      <c r="N110" s="1">
        <v>1.3528935185185692E-4</v>
      </c>
      <c r="O110" s="1">
        <v>1.3526620370370992E-4</v>
      </c>
      <c r="P110" s="1">
        <v>2.2557870370370266E-4</v>
      </c>
      <c r="Q110" s="1">
        <v>4.0074074074074968E-4</v>
      </c>
      <c r="R110" s="1">
        <v>1.8480324074074492E-4</v>
      </c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0</v>
      </c>
      <c r="C111" s="1">
        <v>2.9699074074078687E-5</v>
      </c>
      <c r="D111" s="1">
        <v>8.843749999999824E-5</v>
      </c>
      <c r="E111" s="1">
        <v>6.547453703703663E-5</v>
      </c>
      <c r="F111" s="1">
        <v>1.0500000000000266E-4</v>
      </c>
      <c r="G111" s="1">
        <v>8.6377314814813436E-5</v>
      </c>
      <c r="H111" s="1">
        <v>1.1339120370370583E-4</v>
      </c>
      <c r="I111" s="1">
        <v>2.1752314814815505E-4</v>
      </c>
      <c r="J111" s="1">
        <v>4.3437500000003543E-5</v>
      </c>
      <c r="K111" s="1">
        <v>2.2068287037037108E-4</v>
      </c>
      <c r="L111" s="1">
        <v>2.7368055555555739E-4</v>
      </c>
      <c r="M111" s="1">
        <v>1.4479166666666893E-4</v>
      </c>
      <c r="N111" s="1">
        <v>1.9082175925926384E-4</v>
      </c>
      <c r="O111" s="1">
        <v>1.8488425925926571E-4</v>
      </c>
      <c r="P111" s="1">
        <v>2.6637731481481391E-4</v>
      </c>
      <c r="Q111" s="1">
        <v>4.7467592592593481E-4</v>
      </c>
      <c r="R111" s="1">
        <v>2.0354166666667044E-4</v>
      </c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3.446759259259722E-5</v>
      </c>
      <c r="D112" s="1">
        <v>1.0519675925925714E-4</v>
      </c>
      <c r="E112" s="1">
        <v>6.9733796296296037E-5</v>
      </c>
      <c r="F112" s="1">
        <v>1.0957175925926238E-4</v>
      </c>
      <c r="G112" s="1">
        <v>1.0390046296296189E-4</v>
      </c>
      <c r="H112" s="1">
        <v>1.249884259259277E-4</v>
      </c>
      <c r="I112" s="1">
        <v>2.2513888888889624E-4</v>
      </c>
      <c r="J112" s="1">
        <v>5.8148148148151786E-5</v>
      </c>
      <c r="K112" s="1">
        <v>2.2797453703703782E-4</v>
      </c>
      <c r="L112" s="1">
        <v>2.9498842592592771E-4</v>
      </c>
      <c r="M112" s="1">
        <v>1.6052083333333543E-4</v>
      </c>
      <c r="N112" s="1">
        <v>2.1491898148148607E-4</v>
      </c>
      <c r="O112" s="1">
        <v>2.1593750000000606E-4</v>
      </c>
      <c r="P112" s="1">
        <v>3.1144675925925784E-4</v>
      </c>
      <c r="Q112" s="1">
        <v>5.5315972222223092E-4</v>
      </c>
      <c r="R112" s="1">
        <v>2.5355324074074429E-4</v>
      </c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3.5972222222226298E-5</v>
      </c>
      <c r="D113" s="1">
        <v>1.1584490740740479E-4</v>
      </c>
      <c r="E113" s="1">
        <v>7.2245370370370085E-5</v>
      </c>
      <c r="F113" s="1">
        <v>1.2259259259259601E-4</v>
      </c>
      <c r="G113" s="1">
        <v>1.2084490740740632E-4</v>
      </c>
      <c r="H113" s="1">
        <v>1.3649305555555723E-4</v>
      </c>
      <c r="I113" s="1">
        <v>2.6217592592593306E-4</v>
      </c>
      <c r="J113" s="1">
        <v>7.3483796296299787E-5</v>
      </c>
      <c r="K113" s="1">
        <v>2.5891203703703753E-4</v>
      </c>
      <c r="L113" s="1">
        <v>3.0886574074074236E-4</v>
      </c>
      <c r="M113" s="1">
        <v>1.7663194444444627E-4</v>
      </c>
      <c r="N113" s="1">
        <v>2.7034722222222651E-4</v>
      </c>
      <c r="O113" s="1">
        <v>3.7765046296296852E-4</v>
      </c>
      <c r="P113" s="1">
        <v>3.5841435185185021E-4</v>
      </c>
      <c r="Q113" s="1">
        <v>6.2715277777778636E-4</v>
      </c>
      <c r="R113" s="1">
        <v>2.8081018518518863E-4</v>
      </c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2.4062500000004115E-5</v>
      </c>
      <c r="D114" s="1">
        <v>1.0440972222221928E-4</v>
      </c>
      <c r="E114" s="1">
        <v>6.3287037037037044E-5</v>
      </c>
      <c r="F114" s="1">
        <v>1.1656250000000295E-4</v>
      </c>
      <c r="G114" s="1">
        <v>1.1348379629629556E-4</v>
      </c>
      <c r="H114" s="1">
        <v>1.3263888888889047E-4</v>
      </c>
      <c r="I114" s="1">
        <v>2.661574074074146E-4</v>
      </c>
      <c r="J114" s="1">
        <v>7.3518518518522237E-5</v>
      </c>
      <c r="K114" s="1">
        <v>2.612268518518519E-4</v>
      </c>
      <c r="L114" s="1">
        <v>3.0127314814814947E-4</v>
      </c>
      <c r="M114" s="1">
        <v>1.7574074074074193E-4</v>
      </c>
      <c r="N114" s="1">
        <v>2.800462962963008E-4</v>
      </c>
      <c r="O114" s="1">
        <v>3.9744212962963474E-4</v>
      </c>
      <c r="P114" s="1">
        <v>3.8913194444444282E-4</v>
      </c>
      <c r="Q114" s="1">
        <v>8.4446759259260065E-4</v>
      </c>
      <c r="R114" s="1">
        <v>2.9814814814815155E-4</v>
      </c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1.9502314814818546E-5</v>
      </c>
      <c r="D115" s="1">
        <v>1.0381944444444111E-4</v>
      </c>
      <c r="E115" s="1">
        <v>6.7928240740739929E-5</v>
      </c>
      <c r="F115" s="1">
        <v>1.2026620370370576E-4</v>
      </c>
      <c r="G115" s="1">
        <v>1.185185185185178E-4</v>
      </c>
      <c r="H115" s="1">
        <v>1.4101851851851949E-4</v>
      </c>
      <c r="I115" s="1">
        <v>2.7659722222222842E-4</v>
      </c>
      <c r="J115" s="1">
        <v>8.5555555555559201E-5</v>
      </c>
      <c r="K115" s="1">
        <v>2.739467592592585E-4</v>
      </c>
      <c r="L115" s="1">
        <v>3.1460648148148255E-4</v>
      </c>
      <c r="M115" s="1">
        <v>1.8825231481481557E-4</v>
      </c>
      <c r="N115" s="1">
        <v>2.9768518518518902E-4</v>
      </c>
      <c r="O115" s="1">
        <v>4.3215277777778217E-4</v>
      </c>
      <c r="P115" s="1">
        <v>4.4085648148147957E-4</v>
      </c>
      <c r="Q115" s="1">
        <v>1.0609722222222305E-3</v>
      </c>
      <c r="R115" s="1">
        <v>3.3247685185185463E-4</v>
      </c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1.4004629629632906E-5</v>
      </c>
      <c r="D116" s="1">
        <v>9.9560185185181699E-5</v>
      </c>
      <c r="E116" s="1">
        <v>6.9583333333332956E-5</v>
      </c>
      <c r="F116" s="1">
        <v>1.2582175925926128E-4</v>
      </c>
      <c r="G116" s="1">
        <v>1.2901620370370237E-4</v>
      </c>
      <c r="H116" s="1">
        <v>1.4486111111111297E-4</v>
      </c>
      <c r="I116" s="1">
        <v>2.8194444444445098E-4</v>
      </c>
      <c r="J116" s="1">
        <v>9.6412037037040682E-5</v>
      </c>
      <c r="K116" s="1">
        <v>2.8306712962962964E-4</v>
      </c>
      <c r="L116" s="1">
        <v>3.1665509259259407E-4</v>
      </c>
      <c r="M116" s="1">
        <v>1.9642361111111249E-4</v>
      </c>
      <c r="N116" s="1">
        <v>3.1306712962963362E-4</v>
      </c>
      <c r="O116" s="1">
        <v>4.568171296296334E-4</v>
      </c>
      <c r="P116" s="1">
        <v>4.709606481481457E-4</v>
      </c>
      <c r="Q116" s="1">
        <v>1.1336574074074166E-3</v>
      </c>
      <c r="R116" s="1">
        <v>4.0284722222222458E-4</v>
      </c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2.7199074074113483E-6</v>
      </c>
      <c r="D117" s="1">
        <v>1.0368055555555304E-4</v>
      </c>
      <c r="E117" s="1">
        <v>6.3761574074073721E-5</v>
      </c>
      <c r="F117" s="1">
        <v>1.189120370370389E-4</v>
      </c>
      <c r="G117" s="1">
        <v>1.2520833333333307E-4</v>
      </c>
      <c r="H117" s="1">
        <v>1.4076388888889166E-4</v>
      </c>
      <c r="I117" s="1">
        <v>2.7487268518519223E-4</v>
      </c>
      <c r="J117" s="1">
        <v>1.1434027777778091E-4</v>
      </c>
      <c r="K117" s="1">
        <v>2.8553240740740796E-4</v>
      </c>
      <c r="L117" s="1">
        <v>3.2206018518518738E-4</v>
      </c>
      <c r="M117" s="1">
        <v>2.0049768518518724E-4</v>
      </c>
      <c r="N117" s="1">
        <v>3.3228009259259755E-4</v>
      </c>
      <c r="O117" s="1">
        <v>4.7671296296296697E-4</v>
      </c>
      <c r="P117" s="1">
        <v>5.1555555555555382E-4</v>
      </c>
      <c r="Q117" s="1">
        <v>1.1920601851851953E-3</v>
      </c>
      <c r="R117" s="1">
        <v>4.2018518518518837E-4</v>
      </c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2.8587962962994123E-6</v>
      </c>
      <c r="D118" s="1">
        <v>8.6284722222218502E-5</v>
      </c>
      <c r="E118" s="1">
        <v>5.1863425925925688E-5</v>
      </c>
      <c r="F118" s="1">
        <v>1.1078703703703771E-4</v>
      </c>
      <c r="G118" s="1">
        <v>1.2177083333333311E-4</v>
      </c>
      <c r="H118" s="1">
        <v>1.3518518518518784E-4</v>
      </c>
      <c r="I118" s="1">
        <v>2.5983796296296865E-4</v>
      </c>
      <c r="J118" s="1">
        <v>1.1564814814815118E-4</v>
      </c>
      <c r="K118" s="1">
        <v>2.801620370370371E-4</v>
      </c>
      <c r="L118" s="1">
        <v>3.1244212962963126E-4</v>
      </c>
      <c r="M118" s="1">
        <v>2.0017361111111277E-4</v>
      </c>
      <c r="N118" s="1">
        <v>3.3663194444444842E-4</v>
      </c>
      <c r="O118" s="1">
        <v>4.8459490740741101E-4</v>
      </c>
      <c r="P118" s="1">
        <v>5.3920138888888594E-4</v>
      </c>
      <c r="Q118" s="1">
        <v>1.2578819444444538E-3</v>
      </c>
      <c r="R118" s="1">
        <v>4.2839120370370687E-4</v>
      </c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5.3587962962984431E-6</v>
      </c>
      <c r="D119" s="1">
        <v>8.7048611111107191E-5</v>
      </c>
      <c r="E119" s="1">
        <v>6.1087962962962442E-5</v>
      </c>
      <c r="F119" s="1">
        <v>1.1820601851851922E-4</v>
      </c>
      <c r="G119" s="1">
        <v>1.3630787037036997E-4</v>
      </c>
      <c r="H119" s="1">
        <v>1.4565972222222411E-4</v>
      </c>
      <c r="I119" s="1">
        <v>2.742245370370433E-4</v>
      </c>
      <c r="J119" s="1">
        <v>1.3406250000000224E-4</v>
      </c>
      <c r="K119" s="1">
        <v>2.933449074074071E-4</v>
      </c>
      <c r="L119" s="1">
        <v>3.2703703703703887E-4</v>
      </c>
      <c r="M119" s="1">
        <v>2.139583333333351E-4</v>
      </c>
      <c r="N119" s="1">
        <v>3.6118055555555903E-4</v>
      </c>
      <c r="O119" s="1">
        <v>5.117708333333363E-4</v>
      </c>
      <c r="P119" s="1">
        <v>6.0503472222221862E-4</v>
      </c>
      <c r="Q119" s="1">
        <v>1.3391782407407501E-3</v>
      </c>
      <c r="R119" s="1">
        <v>4.606944444444476E-4</v>
      </c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6.7708333333360571E-6</v>
      </c>
      <c r="D120" s="1">
        <v>8.7997685185182278E-5</v>
      </c>
      <c r="E120" s="1">
        <v>6.7662037037036216E-5</v>
      </c>
      <c r="F120" s="1">
        <v>1.2052083333333533E-4</v>
      </c>
      <c r="G120" s="1">
        <v>1.4304398148148184E-4</v>
      </c>
      <c r="H120" s="1">
        <v>1.4914351851852067E-4</v>
      </c>
      <c r="I120" s="1">
        <v>2.7855324074074761E-4</v>
      </c>
      <c r="J120" s="1">
        <v>1.4296296296296626E-4</v>
      </c>
      <c r="K120" s="1">
        <v>3.0277777777777855E-4</v>
      </c>
      <c r="L120" s="1">
        <v>3.2834490740740914E-4</v>
      </c>
      <c r="M120" s="1">
        <v>2.2355324074074291E-4</v>
      </c>
      <c r="N120" s="1">
        <v>3.810763888888926E-4</v>
      </c>
      <c r="O120" s="1">
        <v>5.4043981481481825E-4</v>
      </c>
      <c r="P120" s="1">
        <v>6.5317129629629406E-4</v>
      </c>
      <c r="Q120" s="1">
        <v>1.4078819444444546E-3</v>
      </c>
      <c r="R120" s="1">
        <v>4.8021990740741184E-4</v>
      </c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1.1087962962966214E-5</v>
      </c>
      <c r="D121" s="1">
        <v>7.6261574074072344E-5</v>
      </c>
      <c r="E121" s="1">
        <v>6.7407407407406653E-5</v>
      </c>
      <c r="F121" s="1">
        <v>1.200810185185211E-4</v>
      </c>
      <c r="G121" s="1">
        <v>1.4987268518518691E-4</v>
      </c>
      <c r="H121" s="1">
        <v>1.6002314814815045E-4</v>
      </c>
      <c r="I121" s="1">
        <v>2.7743055555556374E-4</v>
      </c>
      <c r="J121" s="1">
        <v>1.5760416666667047E-4</v>
      </c>
      <c r="K121" s="1">
        <v>3.051273148148171E-4</v>
      </c>
      <c r="L121" s="1">
        <v>3.3752314814815103E-4</v>
      </c>
      <c r="M121" s="1">
        <v>2.3365740740740985E-4</v>
      </c>
      <c r="N121" s="1">
        <v>3.9805555555555948E-4</v>
      </c>
      <c r="O121" s="1">
        <v>5.6393518518518988E-4</v>
      </c>
      <c r="P121" s="1">
        <v>7.1365740740740591E-4</v>
      </c>
      <c r="Q121" s="1">
        <v>1.5123726851851964E-3</v>
      </c>
      <c r="R121" s="1">
        <v>4.9946759259259822E-4</v>
      </c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7.2222222222244337E-6</v>
      </c>
      <c r="D122" s="1">
        <v>7.4641203703701767E-5</v>
      </c>
      <c r="E122" s="1">
        <v>7.0694444444442672E-5</v>
      </c>
      <c r="F122" s="1">
        <v>1.2053240740740948E-4</v>
      </c>
      <c r="G122" s="1">
        <v>1.5725694444444598E-4</v>
      </c>
      <c r="H122" s="1">
        <v>1.771412037037054E-4</v>
      </c>
      <c r="I122" s="1">
        <v>2.8098379629630521E-4</v>
      </c>
      <c r="J122" s="1">
        <v>1.7283564814815112E-4</v>
      </c>
      <c r="K122" s="1">
        <v>3.1567129629629827E-4</v>
      </c>
      <c r="L122" s="1">
        <v>3.4224537037037296E-4</v>
      </c>
      <c r="M122" s="1">
        <v>2.4787037037037225E-4</v>
      </c>
      <c r="N122" s="1">
        <v>4.3553240740741052E-4</v>
      </c>
      <c r="O122" s="1">
        <v>5.9328703703704147E-4</v>
      </c>
      <c r="P122" s="1">
        <v>7.5142361111110896E-4</v>
      </c>
      <c r="Q122" s="1">
        <v>1.5938541666666774E-3</v>
      </c>
      <c r="R122" s="1">
        <v>5.4034722222222852E-4</v>
      </c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9.3518518518541371E-6</v>
      </c>
      <c r="D123" s="1">
        <v>7.3310185185183202E-5</v>
      </c>
      <c r="E123" s="1">
        <v>7.4756944444443266E-5</v>
      </c>
      <c r="F123" s="1">
        <v>1.0603009259259506E-4</v>
      </c>
      <c r="G123" s="1">
        <v>1.4909722222222407E-4</v>
      </c>
      <c r="H123" s="1">
        <v>1.7571759259259363E-4</v>
      </c>
      <c r="I123" s="1">
        <v>2.7107638888889708E-4</v>
      </c>
      <c r="J123" s="1">
        <v>1.6961805555555827E-4</v>
      </c>
      <c r="K123" s="1">
        <v>3.0825231481481676E-4</v>
      </c>
      <c r="L123" s="1">
        <v>3.3547453703704037E-4</v>
      </c>
      <c r="M123" s="1">
        <v>2.5334490740740873E-4</v>
      </c>
      <c r="N123" s="1">
        <v>4.4589120370370702E-4</v>
      </c>
      <c r="O123" s="1">
        <v>6.09317129629635E-4</v>
      </c>
      <c r="P123" s="1">
        <v>1.04835648148148E-3</v>
      </c>
      <c r="Q123" s="1">
        <v>1.6659143518518629E-3</v>
      </c>
      <c r="R123" s="1">
        <v>5.5493055555556198E-4</v>
      </c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1.3344907407409831E-5</v>
      </c>
      <c r="D124" s="1">
        <v>6.1550925925923233E-5</v>
      </c>
      <c r="E124" s="1">
        <v>6.6018518518517338E-5</v>
      </c>
      <c r="F124" s="1">
        <v>8.9224537037038698E-5</v>
      </c>
      <c r="G124" s="1">
        <v>1.4026620370370495E-4</v>
      </c>
      <c r="H124" s="1">
        <v>1.7348379629629658E-4</v>
      </c>
      <c r="I124" s="1">
        <v>2.5684027777778638E-4</v>
      </c>
      <c r="J124" s="1">
        <v>1.7164351851852062E-4</v>
      </c>
      <c r="K124" s="1">
        <v>2.9979166666666869E-4</v>
      </c>
      <c r="L124" s="1">
        <v>3.2234953703703939E-4</v>
      </c>
      <c r="M124" s="1">
        <v>2.526504629629632E-4</v>
      </c>
      <c r="N124" s="1">
        <v>4.5327546296296609E-4</v>
      </c>
      <c r="O124" s="1">
        <v>6.3513888888889342E-4</v>
      </c>
      <c r="P124" s="1">
        <v>1.0726851851851835E-3</v>
      </c>
      <c r="Q124" s="1">
        <v>1.7282407407407507E-3</v>
      </c>
      <c r="R124" s="1">
        <v>5.6136574074074595E-4</v>
      </c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1.4571759259262781E-5</v>
      </c>
      <c r="D125" s="1">
        <v>6.7280092592591004E-5</v>
      </c>
      <c r="E125" s="1">
        <v>7.099537037037057E-5</v>
      </c>
      <c r="F125" s="1">
        <v>9.9143518518520976E-5</v>
      </c>
      <c r="G125" s="1">
        <v>1.4670138888889066E-4</v>
      </c>
      <c r="H125" s="1">
        <v>1.8877314814814972E-4</v>
      </c>
      <c r="I125" s="1">
        <v>2.7099537037037977E-4</v>
      </c>
      <c r="J125" s="1">
        <v>1.8437500000000225E-4</v>
      </c>
      <c r="K125" s="1">
        <v>3.1028935185185499E-4</v>
      </c>
      <c r="L125" s="1">
        <v>3.2645833333333658E-4</v>
      </c>
      <c r="M125" s="1">
        <v>2.6934027777777807E-4</v>
      </c>
      <c r="N125" s="1">
        <v>4.7774305555555938E-4</v>
      </c>
      <c r="O125" s="1">
        <v>6.6239583333333775E-4</v>
      </c>
      <c r="P125" s="1">
        <v>1.12119212962963E-3</v>
      </c>
      <c r="Q125" s="1">
        <v>1.8125810185185276E-3</v>
      </c>
      <c r="R125" s="1">
        <v>5.7708333333333917E-4</v>
      </c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0</v>
      </c>
      <c r="C126">
        <v>2.1481481481486903E-5</v>
      </c>
      <c r="D126">
        <v>6.8530092592590519E-5</v>
      </c>
      <c r="E126">
        <v>7.1122685185186219E-5</v>
      </c>
      <c r="F126">
        <v>1.0335648148148552E-4</v>
      </c>
      <c r="G126">
        <v>1.5645833333333484E-4</v>
      </c>
      <c r="H126">
        <v>2.0576388888889074E-4</v>
      </c>
      <c r="I126">
        <v>2.8077546296297398E-4</v>
      </c>
      <c r="J126">
        <v>2.0706018518518859E-4</v>
      </c>
      <c r="K126">
        <v>3.2450231481482086E-4</v>
      </c>
      <c r="L126">
        <v>3.3835648148148462E-4</v>
      </c>
      <c r="M126">
        <v>2.9172453703703999E-4</v>
      </c>
      <c r="N126">
        <v>5.0460648148148782E-4</v>
      </c>
      <c r="O126">
        <v>6.9658564814815277E-4</v>
      </c>
      <c r="P126">
        <v>1.176122685185188E-3</v>
      </c>
      <c r="Q126">
        <v>1.900127314814825E-3</v>
      </c>
      <c r="R126">
        <v>5.960879629629684E-4</v>
      </c>
    </row>
    <row r="127" spans="1:44" ht="12.75" x14ac:dyDescent="0.2">
      <c r="A127">
        <v>21</v>
      </c>
      <c r="B127">
        <v>0</v>
      </c>
      <c r="C127">
        <v>2.062500000000328E-5</v>
      </c>
      <c r="D127">
        <v>6.5555555555551343E-5</v>
      </c>
      <c r="E127">
        <v>6.9942129629629868E-5</v>
      </c>
      <c r="F127">
        <v>1.0738425925926193E-4</v>
      </c>
      <c r="G127">
        <v>1.6726851851851798E-4</v>
      </c>
      <c r="H127">
        <v>2.241087962962969E-4</v>
      </c>
      <c r="I127">
        <v>2.877083333333412E-4</v>
      </c>
      <c r="J127">
        <v>2.2729166666666731E-4</v>
      </c>
      <c r="K127">
        <v>3.3221064814815265E-4</v>
      </c>
      <c r="L127">
        <v>3.4152777777778087E-4</v>
      </c>
      <c r="M127">
        <v>3.1591435185185368E-4</v>
      </c>
      <c r="N127">
        <v>5.2412037037037618E-4</v>
      </c>
      <c r="O127">
        <v>7.2240740740741119E-4</v>
      </c>
      <c r="P127">
        <v>1.2443287037037058E-3</v>
      </c>
      <c r="Q127">
        <v>1.9782870370370458E-3</v>
      </c>
      <c r="R127">
        <v>6.1640046296296616E-4</v>
      </c>
    </row>
    <row r="128" spans="1:44" ht="12.75" x14ac:dyDescent="0.2">
      <c r="A128">
        <v>22</v>
      </c>
      <c r="B128">
        <v>0</v>
      </c>
      <c r="C128">
        <v>2.7280092592594368E-5</v>
      </c>
      <c r="D128">
        <v>6.7592592592587847E-5</v>
      </c>
      <c r="E128">
        <v>7.2754629629630946E-5</v>
      </c>
      <c r="F128">
        <v>1.0954861111111408E-4</v>
      </c>
      <c r="G128">
        <v>1.7712962962962778E-4</v>
      </c>
      <c r="H128">
        <v>2.3384259259259105E-4</v>
      </c>
      <c r="I128">
        <v>2.9123842592593263E-4</v>
      </c>
      <c r="J128">
        <v>2.3655092592592478E-4</v>
      </c>
      <c r="K128">
        <v>3.3987268518518784E-4</v>
      </c>
      <c r="L128">
        <v>3.4763888888889038E-4</v>
      </c>
      <c r="M128">
        <v>3.384143518518519E-4</v>
      </c>
      <c r="N128">
        <v>5.4668981481481929E-4</v>
      </c>
      <c r="O128">
        <v>7.5608796296296535E-4</v>
      </c>
      <c r="P128">
        <v>1.3078587962962983E-3</v>
      </c>
      <c r="Q128">
        <v>2.2634722222222292E-3</v>
      </c>
      <c r="R128">
        <v>6.0190972222222416E-4</v>
      </c>
    </row>
    <row r="129" spans="1:18" ht="12.75" x14ac:dyDescent="0.2">
      <c r="A129" s="2">
        <v>23</v>
      </c>
      <c r="B129" s="1">
        <v>0</v>
      </c>
      <c r="C129" s="1">
        <v>2.2453703703705086E-5</v>
      </c>
      <c r="D129" s="1">
        <v>6.8749999999992428E-5</v>
      </c>
      <c r="E129" s="1">
        <v>7.2962962962962175E-5</v>
      </c>
      <c r="F129" s="1">
        <v>1.1489583333333317E-4</v>
      </c>
      <c r="G129" s="1">
        <v>1.8650462962962674E-4</v>
      </c>
      <c r="H129" s="1">
        <v>2.5049768518518173E-4</v>
      </c>
      <c r="I129" s="1">
        <v>2.9775462962963392E-4</v>
      </c>
      <c r="J129" s="1">
        <v>2.5187499999999863E-4</v>
      </c>
      <c r="K129" s="1">
        <v>3.5081018518518664E-4</v>
      </c>
      <c r="L129" s="1">
        <v>3.6635416666666587E-4</v>
      </c>
      <c r="M129" s="1">
        <v>3.6315972222222132E-4</v>
      </c>
      <c r="N129" s="1">
        <v>5.6491898148148395E-4</v>
      </c>
      <c r="O129" s="1">
        <v>7.8039351851852054E-4</v>
      </c>
      <c r="P129" s="1">
        <v>1.3628819444444461E-3</v>
      </c>
      <c r="Q129" s="1">
        <v>2.4002314814814858E-3</v>
      </c>
      <c r="R129">
        <v>6.2364583333333543E-4</v>
      </c>
    </row>
    <row r="130" spans="1:18" ht="12.75" x14ac:dyDescent="0.2">
      <c r="A130" s="2">
        <v>24</v>
      </c>
      <c r="B130" s="1">
        <v>0</v>
      </c>
      <c r="C130" s="1">
        <v>1.6018518518519376E-5</v>
      </c>
      <c r="D130" s="1">
        <v>5.9131944444436313E-5</v>
      </c>
      <c r="E130" s="1">
        <v>6.5543981481480662E-5</v>
      </c>
      <c r="F130" s="1">
        <v>1.0715277777777893E-4</v>
      </c>
      <c r="G130" s="1">
        <v>1.8541666666666359E-4</v>
      </c>
      <c r="H130" s="1">
        <v>2.640393518518469E-4</v>
      </c>
      <c r="I130" s="1">
        <v>2.9215277777778353E-4</v>
      </c>
      <c r="J130" s="1">
        <v>2.5309027777777743E-4</v>
      </c>
      <c r="K130" s="1">
        <v>3.5376157407407405E-4</v>
      </c>
      <c r="L130" s="1">
        <v>3.7633101851851716E-4</v>
      </c>
      <c r="M130" s="1">
        <v>3.7331018518518486E-4</v>
      </c>
      <c r="N130" s="1">
        <v>5.7997685185185582E-4</v>
      </c>
      <c r="O130" s="1">
        <v>8.0027777777777823E-4</v>
      </c>
      <c r="P130" s="1">
        <v>1.5737847222222247E-3</v>
      </c>
      <c r="Q130" s="1">
        <v>2.6965046296296355E-3</v>
      </c>
      <c r="R130">
        <v>6.7964467592592608E-3</v>
      </c>
    </row>
    <row r="131" spans="1:18" ht="12.75" x14ac:dyDescent="0.2">
      <c r="A131" s="2">
        <v>25</v>
      </c>
      <c r="B131" s="1">
        <v>0</v>
      </c>
      <c r="C131" s="1">
        <v>2.2789351851851963E-5</v>
      </c>
      <c r="D131" s="1">
        <v>6.7337962962956549E-5</v>
      </c>
      <c r="E131" s="1">
        <v>7.3032407407407074E-5</v>
      </c>
      <c r="F131" s="1">
        <v>1.2028935185185233E-4</v>
      </c>
      <c r="G131" s="1">
        <v>1.9778935185185004E-4</v>
      </c>
      <c r="H131" s="1">
        <v>2.7909722222221878E-4</v>
      </c>
      <c r="I131" s="1">
        <v>3.005208333333384E-4</v>
      </c>
      <c r="J131" s="1">
        <v>2.7104166666666596E-4</v>
      </c>
      <c r="K131" s="1">
        <v>3.6459490740740896E-4</v>
      </c>
      <c r="L131" s="1">
        <v>3.9216435185185014E-4</v>
      </c>
      <c r="M131" s="1">
        <v>3.9716435185185167E-4</v>
      </c>
      <c r="N131" s="1">
        <v>6.08009259259263E-4</v>
      </c>
      <c r="O131" s="1">
        <v>8.3093750000000008E-4</v>
      </c>
      <c r="P131" s="1">
        <v>1.6318750000000014E-3</v>
      </c>
      <c r="Q131" s="1">
        <v>8.8826157407407465E-3</v>
      </c>
      <c r="R131">
        <v>1.2982557870370372E-2</v>
      </c>
    </row>
    <row r="132" spans="1:18" ht="12.75" x14ac:dyDescent="0.2">
      <c r="A132" s="2">
        <v>26</v>
      </c>
      <c r="B132" s="1">
        <v>0</v>
      </c>
      <c r="C132" s="1">
        <v>2.1655092592592212E-5</v>
      </c>
      <c r="D132" s="1">
        <v>6.8344907407400651E-5</v>
      </c>
      <c r="E132" s="1">
        <v>8.4317129629630366E-5</v>
      </c>
      <c r="F132" s="1">
        <v>1.1490740740740732E-4</v>
      </c>
      <c r="G132" s="1">
        <v>2.062962962962947E-4</v>
      </c>
      <c r="H132" s="1">
        <v>2.8434027777777399E-4</v>
      </c>
      <c r="I132" s="1">
        <v>2.9814814814815155E-4</v>
      </c>
      <c r="J132" s="1">
        <v>2.809606481481465E-4</v>
      </c>
      <c r="K132" s="1">
        <v>3.6354166666666826E-4</v>
      </c>
      <c r="L132" s="1">
        <v>3.9761574074074005E-4</v>
      </c>
      <c r="M132" s="1">
        <v>4.1281249999999825E-4</v>
      </c>
      <c r="N132" s="1">
        <v>6.263194444444467E-4</v>
      </c>
      <c r="O132" s="1">
        <v>8.5238425925925759E-4</v>
      </c>
      <c r="P132" s="1">
        <v>1.6704166666666673E-3</v>
      </c>
      <c r="Q132" s="1">
        <v>1.5058541666666671E-2</v>
      </c>
      <c r="R132">
        <v>1.91584837962963E-2</v>
      </c>
    </row>
    <row r="133" spans="1:18" ht="12.75" x14ac:dyDescent="0.2">
      <c r="A133" s="2">
        <v>27</v>
      </c>
      <c r="B133" s="1">
        <v>0</v>
      </c>
      <c r="C133" s="1">
        <v>3.391203703701634E-6</v>
      </c>
      <c r="D133" s="1">
        <v>6.0972222222215738E-5</v>
      </c>
      <c r="E133" s="1">
        <v>7.6412037037038028E-5</v>
      </c>
      <c r="F133" s="1">
        <v>1.0476851851851793E-4</v>
      </c>
      <c r="G133" s="1">
        <v>1.9648148148147804E-4</v>
      </c>
      <c r="H133" s="1">
        <v>2.8201388888888373E-4</v>
      </c>
      <c r="I133" s="1">
        <v>2.8444444444444827E-4</v>
      </c>
      <c r="J133" s="1">
        <v>2.8285879629629321E-4</v>
      </c>
      <c r="K133" s="1">
        <v>3.5685185185185125E-4</v>
      </c>
      <c r="L133" s="1">
        <v>3.9193287037036714E-4</v>
      </c>
      <c r="M133" s="1">
        <v>4.1635416666666383E-4</v>
      </c>
      <c r="N133" s="1">
        <v>6.2752314814814789E-4</v>
      </c>
      <c r="O133" s="1">
        <v>8.6347222222222034E-4</v>
      </c>
      <c r="P133" s="1">
        <v>7.834560185185184E-3</v>
      </c>
      <c r="Q133" s="1">
        <v>2.1222685185185185E-2</v>
      </c>
      <c r="R133">
        <v>2.532262731481482E-2</v>
      </c>
    </row>
    <row r="134" spans="1:18" ht="12.75" x14ac:dyDescent="0.2">
      <c r="A134" s="2">
        <v>28</v>
      </c>
      <c r="B134" s="1">
        <v>0</v>
      </c>
      <c r="C134" s="1">
        <v>2.1643518518521532E-6</v>
      </c>
      <c r="D134" s="1">
        <v>5.5324074074068752E-5</v>
      </c>
      <c r="E134" s="1">
        <v>8.4837962962967112E-5</v>
      </c>
      <c r="F134" s="1">
        <v>1.0690972222222178E-4</v>
      </c>
      <c r="G134" s="1">
        <v>1.9840277777777651E-4</v>
      </c>
      <c r="H134" s="1">
        <v>3.0581018518518327E-4</v>
      </c>
      <c r="I134" s="1">
        <v>3.0615740740741124E-4</v>
      </c>
      <c r="J134" s="1">
        <v>3.0707175925925867E-4</v>
      </c>
      <c r="K134" s="1">
        <v>6.5341782407407414E-3</v>
      </c>
      <c r="L134" s="1">
        <v>6.5692592592592573E-3</v>
      </c>
      <c r="M134" s="1">
        <v>6.593680555555554E-3</v>
      </c>
      <c r="N134" s="1">
        <v>6.8048495370370381E-3</v>
      </c>
      <c r="O134" s="1">
        <v>7.0407986111111105E-3</v>
      </c>
      <c r="P134" s="1">
        <v>1.4011886574074078E-2</v>
      </c>
      <c r="Q134" s="1">
        <v>2.7400011574074078E-2</v>
      </c>
      <c r="R134">
        <v>3.1499953703703718E-2</v>
      </c>
    </row>
    <row r="135" spans="1:18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8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8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8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8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8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8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8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8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8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11" priority="4" operator="equal">
      <formula>$H$2</formula>
    </cfRule>
  </conditionalFormatting>
  <conditionalFormatting sqref="B106:AU106 A106:A125 A129:A147">
    <cfRule type="expression" dxfId="10" priority="1" stopIfTrue="1">
      <formula>A106=SMALL($B106:$C106,1)</formula>
    </cfRule>
    <cfRule type="expression" dxfId="9" priority="2" stopIfTrue="1">
      <formula>A106=SMALL($B106:$C106,2)</formula>
    </cfRule>
    <cfRule type="expression" dxfId="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D8AFE-6916-4368-BA21-CE292249E48E}">
  <dimension ref="A1:AU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João Lott</v>
      </c>
      <c r="J1" s="7" t="str">
        <f>K52</f>
        <v>Henrique Pereira</v>
      </c>
      <c r="K1" s="7" t="str">
        <f>L52</f>
        <v>Lucas Bessas</v>
      </c>
    </row>
    <row r="2" spans="1:13" x14ac:dyDescent="0.25">
      <c r="A2" s="9"/>
      <c r="B2" s="10" t="s">
        <v>9</v>
      </c>
      <c r="C2" s="11"/>
      <c r="D2" s="11"/>
      <c r="E2" s="11"/>
      <c r="F2" s="11"/>
      <c r="G2" s="11"/>
      <c r="H2" s="6" t="s">
        <v>3</v>
      </c>
      <c r="I2" s="12">
        <f>AVERAGE(J53:J97)</f>
        <v>4.4143518518525602E-6</v>
      </c>
      <c r="J2" s="12">
        <f>AVERAGE(K53:K97)</f>
        <v>2.9965803872050752E-5</v>
      </c>
      <c r="K2" s="12">
        <f>AVERAGE(L53:L97)</f>
        <v>1.0282196969696885E-4</v>
      </c>
    </row>
    <row r="3" spans="1:13" x14ac:dyDescent="0.25">
      <c r="A3" s="9">
        <v>1</v>
      </c>
      <c r="B3" s="13" t="s">
        <v>10</v>
      </c>
      <c r="C3" s="11"/>
      <c r="D3" s="11"/>
      <c r="E3" s="11"/>
      <c r="F3" s="11"/>
      <c r="G3" s="11"/>
      <c r="H3" s="6" t="s">
        <v>4</v>
      </c>
      <c r="I3" s="12">
        <f>LARGE(J53:J97,2)</f>
        <v>8.0092592592605552E-6</v>
      </c>
      <c r="J3" s="12">
        <f>LARGE(K53:K97,2)</f>
        <v>5.2546296296293593E-5</v>
      </c>
      <c r="K3" s="12">
        <f>LARGE(L53:L97,2)</f>
        <v>1.4627314814814711E-4</v>
      </c>
      <c r="L3" s="12">
        <f>LARGE(I3:K3,1)</f>
        <v>1.4627314814814711E-4</v>
      </c>
      <c r="M3" s="14">
        <f>L3</f>
        <v>1.4627314814814711E-4</v>
      </c>
    </row>
    <row r="4" spans="1:13" x14ac:dyDescent="0.25">
      <c r="A4" s="9">
        <v>2</v>
      </c>
      <c r="B4" s="13" t="s">
        <v>11</v>
      </c>
      <c r="C4" s="11"/>
      <c r="D4" s="11"/>
      <c r="E4" s="11"/>
      <c r="F4" s="11"/>
      <c r="G4" s="11"/>
      <c r="H4" s="6" t="s">
        <v>5</v>
      </c>
      <c r="I4" s="12">
        <f>SMALL(J53:J97,1)</f>
        <v>2.0023148148157893E-6</v>
      </c>
      <c r="J4" s="12">
        <f>SMALL(K53:K97,1)</f>
        <v>2.9745370370322377E-6</v>
      </c>
      <c r="K4" s="12">
        <f>SMALL(L53:L97,1)</f>
        <v>6.4930555555553753E-5</v>
      </c>
      <c r="L4" s="12">
        <f>SMALL(I4:K4,1)</f>
        <v>2.0023148148157893E-6</v>
      </c>
      <c r="M4" s="14">
        <f>L4</f>
        <v>2.0023148148157893E-6</v>
      </c>
    </row>
    <row r="5" spans="1:13" x14ac:dyDescent="0.25">
      <c r="A5" s="9">
        <v>3</v>
      </c>
      <c r="B5" s="13" t="s">
        <v>12</v>
      </c>
      <c r="C5" s="11"/>
      <c r="D5" s="11"/>
      <c r="E5" s="11"/>
      <c r="F5" s="11"/>
      <c r="G5" s="11"/>
      <c r="H5" s="15" t="s">
        <v>6</v>
      </c>
      <c r="I5" s="12">
        <f>_xlfn.STDEV.S(J53:J97)</f>
        <v>2.7077069176114442E-6</v>
      </c>
      <c r="J5" s="12">
        <f>_xlfn.STDEV.S(K53:K97)</f>
        <v>1.6500410260781508E-5</v>
      </c>
      <c r="K5" s="12">
        <f>_xlfn.STDEV.S(L53:L97)</f>
        <v>2.5459861482481774E-5</v>
      </c>
    </row>
    <row r="6" spans="1:13" x14ac:dyDescent="0.25">
      <c r="A6" s="9"/>
      <c r="B6" s="13" t="s">
        <v>13</v>
      </c>
      <c r="C6" s="11"/>
      <c r="D6" s="11"/>
      <c r="E6" s="11"/>
      <c r="F6" s="11"/>
      <c r="G6" s="11"/>
      <c r="H6" s="6" t="s">
        <v>7</v>
      </c>
      <c r="I6" s="12">
        <f>SUM(J53:J97,1)</f>
        <v>1.0000882870370371</v>
      </c>
      <c r="J6" s="12">
        <f>SUM(K53:K97,1)</f>
        <v>1.0006592476851852</v>
      </c>
      <c r="K6" s="12">
        <f>SUM(L53:L97,1)</f>
        <v>1.0022620833333333</v>
      </c>
    </row>
    <row r="7" spans="1:13" x14ac:dyDescent="0.25">
      <c r="A7" s="9"/>
      <c r="B7" s="13" t="s">
        <v>14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15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16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17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18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19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20</v>
      </c>
      <c r="C13" s="11"/>
      <c r="D13" s="11"/>
      <c r="E13" s="11"/>
      <c r="F13" s="11"/>
      <c r="G13" s="11"/>
      <c r="I13" s="11"/>
      <c r="J13" s="11"/>
      <c r="K13" s="17">
        <f>SMALL(I4:K4,1)-L13</f>
        <v>2.0023148148157893E-6</v>
      </c>
    </row>
    <row r="14" spans="1:13" x14ac:dyDescent="0.25">
      <c r="A14" s="9"/>
      <c r="B14" s="13" t="s">
        <v>21</v>
      </c>
      <c r="C14" s="11"/>
      <c r="D14" s="11"/>
      <c r="E14" s="11"/>
      <c r="F14" s="11"/>
      <c r="G14" s="11"/>
      <c r="I14" s="11"/>
      <c r="J14" s="11"/>
      <c r="K14" s="17">
        <f>LARGE(I3:K3,1)+L13</f>
        <v>1.4627314814814711E-4</v>
      </c>
    </row>
    <row r="15" spans="1:13" x14ac:dyDescent="0.25">
      <c r="A15" s="9"/>
      <c r="B15" s="13" t="s">
        <v>22</v>
      </c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 t="s">
        <v>23</v>
      </c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 t="s">
        <v>24</v>
      </c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 t="s">
        <v>25</v>
      </c>
      <c r="C18" s="11"/>
      <c r="D18" s="11"/>
      <c r="E18" s="11"/>
      <c r="F18" s="11"/>
      <c r="G18" s="11"/>
      <c r="K18" s="11"/>
    </row>
    <row r="19" spans="1:11" x14ac:dyDescent="0.25">
      <c r="A19" s="9"/>
      <c r="B19" s="13" t="s">
        <v>26</v>
      </c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 t="s">
        <v>27</v>
      </c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 t="s">
        <v>28</v>
      </c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 t="s">
        <v>29</v>
      </c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1'!$B$106:$AT$106,0)</f>
        <v>2</v>
      </c>
      <c r="K50" s="18">
        <f>MATCH(K52,'ETAPA 1'!$B$106:$AT$106,0)</f>
        <v>3</v>
      </c>
      <c r="L50" s="18">
        <f>MATCH(L52,'ETAPA 1'!$B$106:$AT$106,0)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1'!$B$107:$B$147)</f>
        <v>22</v>
      </c>
      <c r="K51" s="24">
        <f>COUNTA('ETAPA 1'!$B$107:$B$147)</f>
        <v>22</v>
      </c>
      <c r="L51" s="24">
        <f>COUNTA('ETAPA 1'!$B$107:$B$147)</f>
        <v>22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João Lott</v>
      </c>
      <c r="K52" s="25" t="str">
        <f>VLOOKUP(2,$A$2:$B$47,2,FALSE)</f>
        <v>Henrique Pereira</v>
      </c>
      <c r="L52" s="25" t="str">
        <f>VLOOKUP(3,$A$2:$B$47,2,FALSE)</f>
        <v>Lucas Bessas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1'!$B$106:$AT$171,$I53+1,J$50)=0,"",INDEX('ETAPA 1'!$B$106:$AT$171,$I53+1,J$50))</f>
        <v>3.8773148148146287E-6</v>
      </c>
      <c r="K53" s="27" cm="1">
        <f t="array" ref="K53">IF(INDEX('ETAPA 1'!$B$106:$AT$171,$I53+1,K$50)=0,"",INDEX('ETAPA 1'!$B$106:$AT$171,$I53+1,K$50))</f>
        <v>1.8796296296294101E-5</v>
      </c>
      <c r="L53" s="27" cm="1">
        <f t="array" ref="L53">IF(INDEX('ETAPA 1'!$B$106:$AT$171,$I53+1,L$50)=0,"",INDEX('ETAPA 1'!$B$106:$AT$171,$I53+1,L$50))</f>
        <v>6.4930555555553753E-5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1'!$B$106:$AT$171,$I54+1,J$50)=0,"",INDEX('ETAPA 1'!$B$106:$AT$171,$I54+1,J$50))</f>
        <v>2.2800925925923511E-6</v>
      </c>
      <c r="K54" s="27" cm="1">
        <f t="array" ref="K54">IF(INDEX('ETAPA 1'!$B$106:$AT$171,$I54+1,K$50)=0,"",INDEX('ETAPA 1'!$B$106:$AT$171,$I54+1,K$50))</f>
        <v>2.4386574074071639E-5</v>
      </c>
      <c r="L54" s="27" cm="1">
        <f t="array" ref="L54">IF(INDEX('ETAPA 1'!$B$106:$AT$171,$I54+1,L$50)=0,"",INDEX('ETAPA 1'!$B$106:$AT$171,$I54+1,L$50))</f>
        <v>7.7777777777776006E-5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1'!$B$106:$AT$171,$I55+1,J$50)=0,"",INDEX('ETAPA 1'!$B$106:$AT$171,$I55+1,J$50))</f>
        <v>2.0949074074072538E-6</v>
      </c>
      <c r="K55" s="27" cm="1">
        <f t="array" ref="K55">IF(INDEX('ETAPA 1'!$B$106:$AT$171,$I55+1,K$50)=0,"",INDEX('ETAPA 1'!$B$106:$AT$171,$I55+1,K$50))</f>
        <v>3.0624999999997668E-5</v>
      </c>
      <c r="L55" s="27" cm="1">
        <f t="array" ref="L55">IF(INDEX('ETAPA 1'!$B$106:$AT$171,$I55+1,L$50)=0,"",INDEX('ETAPA 1'!$B$106:$AT$171,$I55+1,L$50))</f>
        <v>7.4027777777776159E-5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1'!$B$106:$AT$171,$I56+1,J$50)=0,"",INDEX('ETAPA 1'!$B$106:$AT$171,$I56+1,J$50))</f>
        <v>2.5347222222219142E-6</v>
      </c>
      <c r="K56" s="27" cm="1">
        <f t="array" ref="K56">IF(INDEX('ETAPA 1'!$B$106:$AT$171,$I56+1,K$50)=0,"",INDEX('ETAPA 1'!$B$106:$AT$171,$I56+1,K$50))</f>
        <v>3.7534722222220054E-5</v>
      </c>
      <c r="L56" s="27" cm="1">
        <f t="array" ref="L56">IF(INDEX('ETAPA 1'!$B$106:$AT$171,$I56+1,L$50)=0,"",INDEX('ETAPA 1'!$B$106:$AT$171,$I56+1,L$50))</f>
        <v>8.8564814814813021E-5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1'!$B$106:$AT$171,$I57+1,J$50)=0,"",INDEX('ETAPA 1'!$B$106:$AT$171,$I57+1,J$50))</f>
        <v>2.777777777777761E-6</v>
      </c>
      <c r="K57" s="27" cm="1">
        <f t="array" ref="K57">IF(INDEX('ETAPA 1'!$B$106:$AT$171,$I57+1,K$50)=0,"",INDEX('ETAPA 1'!$B$106:$AT$171,$I57+1,K$50))</f>
        <v>4.1516203703701599E-5</v>
      </c>
      <c r="L57" s="27" cm="1">
        <f t="array" ref="L57">IF(INDEX('ETAPA 1'!$B$106:$AT$171,$I57+1,L$50)=0,"",INDEX('ETAPA 1'!$B$106:$AT$171,$I57+1,L$50))</f>
        <v>8.6168981481480472E-5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1'!$B$106:$AT$171,$I58+1,J$50)=0,"",INDEX('ETAPA 1'!$B$106:$AT$171,$I58+1,J$50))</f>
        <v>2.3958333333334164E-6</v>
      </c>
      <c r="K58" s="27" cm="1">
        <f t="array" ref="K58">IF(INDEX('ETAPA 1'!$B$106:$AT$171,$I58+1,K$50)=0,"",INDEX('ETAPA 1'!$B$106:$AT$171,$I58+1,K$50))</f>
        <v>4.9247685185182556E-5</v>
      </c>
      <c r="L58" s="27" cm="1">
        <f t="array" ref="L58">IF(INDEX('ETAPA 1'!$B$106:$AT$171,$I58+1,L$50)=0,"",INDEX('ETAPA 1'!$B$106:$AT$171,$I58+1,L$50))</f>
        <v>8.6527777777776517E-5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1'!$B$106:$AT$171,$I59+1,J$50)=0,"",INDEX('ETAPA 1'!$B$106:$AT$171,$I59+1,J$50))</f>
        <v>3.1134259259263733E-6</v>
      </c>
      <c r="K59" s="27" cm="1">
        <f t="array" ref="K59">IF(INDEX('ETAPA 1'!$B$106:$AT$171,$I59+1,K$50)=0,"",INDEX('ETAPA 1'!$B$106:$AT$171,$I59+1,K$50))</f>
        <v>5.2546296296293593E-5</v>
      </c>
      <c r="L59" s="27" cm="1">
        <f t="array" ref="L59">IF(INDEX('ETAPA 1'!$B$106:$AT$171,$I59+1,L$50)=0,"",INDEX('ETAPA 1'!$B$106:$AT$171,$I59+1,L$50))</f>
        <v>8.6493055555554935E-5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1'!$B$106:$AT$171,$I60+1,J$50)=0,"",INDEX('ETAPA 1'!$B$106:$AT$171,$I60+1,J$50))</f>
        <v>5.2777777777785265E-6</v>
      </c>
      <c r="K60" s="27" cm="1">
        <f t="array" ref="K60">IF(INDEX('ETAPA 1'!$B$106:$AT$171,$I60+1,K$50)=0,"",INDEX('ETAPA 1'!$B$106:$AT$171,$I60+1,K$50))</f>
        <v>5.2152777777775099E-5</v>
      </c>
      <c r="L60" s="27" cm="1">
        <f t="array" ref="L60">IF(INDEX('ETAPA 1'!$B$106:$AT$171,$I60+1,L$50)=0,"",INDEX('ETAPA 1'!$B$106:$AT$171,$I60+1,L$50))</f>
        <v>8.4629629629628944E-5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1'!$B$106:$AT$171,$I61+1,J$50)=0,"",INDEX('ETAPA 1'!$B$106:$AT$171,$I61+1,J$50))</f>
        <v>8.0092592592605552E-6</v>
      </c>
      <c r="K61" s="27" cm="1">
        <f t="array" ref="K61">IF(INDEX('ETAPA 1'!$B$106:$AT$171,$I61+1,K$50)=0,"",INDEX('ETAPA 1'!$B$106:$AT$171,$I61+1,K$50))</f>
        <v>6.223379629629374E-5</v>
      </c>
      <c r="L61" s="27" cm="1">
        <f t="array" ref="L61">IF(INDEX('ETAPA 1'!$B$106:$AT$171,$I61+1,L$50)=0,"",INDEX('ETAPA 1'!$B$106:$AT$171,$I61+1,L$50))</f>
        <v>9.3726851851851783E-5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1'!$B$106:$AT$171,$I62+1,J$50)=0,"",INDEX('ETAPA 1'!$B$106:$AT$171,$I62+1,J$50))</f>
        <v>7.7083333333352599E-6</v>
      </c>
      <c r="K62" s="27" cm="1">
        <f t="array" ref="K62">IF(INDEX('ETAPA 1'!$B$106:$AT$171,$I62+1,K$50)=0,"",INDEX('ETAPA 1'!$B$106:$AT$171,$I62+1,K$50))</f>
        <v>4.260416666666475E-5</v>
      </c>
      <c r="L62" s="27" cm="1">
        <f t="array" ref="L62">IF(INDEX('ETAPA 1'!$B$106:$AT$171,$I62+1,L$50)=0,"",INDEX('ETAPA 1'!$B$106:$AT$171,$I62+1,L$50))</f>
        <v>7.8900462962962908E-5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1'!$B$106:$AT$171,$I63+1,J$50)=0,"",INDEX('ETAPA 1'!$B$106:$AT$171,$I63+1,J$50))</f>
        <v>1.2962962962964619E-5</v>
      </c>
      <c r="K63" s="27" cm="1">
        <f t="array" ref="K63">IF(INDEX('ETAPA 1'!$B$106:$AT$171,$I63+1,K$50)=0,"",INDEX('ETAPA 1'!$B$106:$AT$171,$I63+1,K$50))</f>
        <v>4.2037037037034874E-5</v>
      </c>
      <c r="L63" s="27" cm="1">
        <f t="array" ref="L63">IF(INDEX('ETAPA 1'!$B$106:$AT$171,$I63+1,L$50)=0,"",INDEX('ETAPA 1'!$B$106:$AT$171,$I63+1,L$50))</f>
        <v>9.0636574074074577E-5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1'!$B$106:$AT$171,$I64+1,J$50)=0,"",INDEX('ETAPA 1'!$B$106:$AT$171,$I64+1,J$50))</f>
        <v>3.8310185185193302E-6</v>
      </c>
      <c r="K64" s="27" cm="1">
        <f t="array" ref="K64">IF(INDEX('ETAPA 1'!$B$106:$AT$171,$I64+1,K$50)=0,"",INDEX('ETAPA 1'!$B$106:$AT$171,$I64+1,K$50))</f>
        <v>3.2534722222218523E-5</v>
      </c>
      <c r="L64" s="27" cm="1">
        <f t="array" ref="L64">IF(INDEX('ETAPA 1'!$B$106:$AT$171,$I64+1,L$50)=0,"",INDEX('ETAPA 1'!$B$106:$AT$171,$I64+1,L$50))</f>
        <v>9.225694444444342E-5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1'!$B$106:$AT$171,$I65+1,J$50)=0,"",INDEX('ETAPA 1'!$B$106:$AT$171,$I65+1,J$50))</f>
        <v>5.1620370370378948E-6</v>
      </c>
      <c r="K65" s="27" cm="1">
        <f t="array" ref="K65">IF(INDEX('ETAPA 1'!$B$106:$AT$171,$I65+1,K$50)=0,"",INDEX('ETAPA 1'!$B$106:$AT$171,$I65+1,K$50))</f>
        <v>2.6249999999996762E-5</v>
      </c>
      <c r="L65" s="27" cm="1">
        <f t="array" ref="L65">IF(INDEX('ETAPA 1'!$B$106:$AT$171,$I65+1,L$50)=0,"",INDEX('ETAPA 1'!$B$106:$AT$171,$I65+1,L$50))</f>
        <v>9.7395833333333015E-5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1'!$B$106:$AT$171,$I66+1,J$50)=0,"",INDEX('ETAPA 1'!$B$106:$AT$171,$I66+1,J$50))</f>
        <v>2.0023148148157893E-6</v>
      </c>
      <c r="K66" s="27" cm="1">
        <f t="array" ref="K66">IF(INDEX('ETAPA 1'!$B$106:$AT$171,$I66+1,K$50)=0,"",INDEX('ETAPA 1'!$B$106:$AT$171,$I66+1,K$50))</f>
        <v>2.7337962962959914E-5</v>
      </c>
      <c r="L66" s="27" cm="1">
        <f t="array" ref="L66">IF(INDEX('ETAPA 1'!$B$106:$AT$171,$I66+1,L$50)=0,"",INDEX('ETAPA 1'!$B$106:$AT$171,$I66+1,L$50))</f>
        <v>1.2552083333333339E-4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1'!$B$106:$AT$171,$I67+1,J$50)=0,"",INDEX('ETAPA 1'!$B$106:$AT$171,$I67+1,J$50))</f>
        <v>6.1342592592612821E-6</v>
      </c>
      <c r="K67" s="27" cm="1">
        <f t="array" ref="K67">IF(INDEX('ETAPA 1'!$B$106:$AT$171,$I67+1,K$50)=0,"",INDEX('ETAPA 1'!$B$106:$AT$171,$I67+1,K$50))</f>
        <v>2.8784722222219977E-5</v>
      </c>
      <c r="L67" s="27" cm="1">
        <f t="array" ref="L67">IF(INDEX('ETAPA 1'!$B$106:$AT$171,$I67+1,L$50)=0,"",INDEX('ETAPA 1'!$B$106:$AT$171,$I67+1,L$50))</f>
        <v>1.434143518518529E-4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1'!$B$106:$AT$171,$I68+1,J$50)=0,"",INDEX('ETAPA 1'!$B$106:$AT$171,$I68+1,J$50))</f>
        <v>3.4259259259275532E-6</v>
      </c>
      <c r="K68" s="27" cm="1">
        <f t="array" ref="K68">IF(INDEX('ETAPA 1'!$B$106:$AT$171,$I68+1,K$50)=0,"",INDEX('ETAPA 1'!$B$106:$AT$171,$I68+1,K$50))</f>
        <v>2.71180555555528E-5</v>
      </c>
      <c r="L68" s="27" cm="1">
        <f t="array" ref="L68">IF(INDEX('ETAPA 1'!$B$106:$AT$171,$I68+1,L$50)=0,"",INDEX('ETAPA 1'!$B$106:$AT$171,$I68+1,L$50))</f>
        <v>1.4763888888888813E-4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1'!$B$106:$AT$171,$I69+1,J$50)=0,"",INDEX('ETAPA 1'!$B$106:$AT$171,$I69+1,J$50))</f>
        <v>2.3726851851868513E-6</v>
      </c>
      <c r="K69" s="27" cm="1">
        <f t="array" ref="K69">IF(INDEX('ETAPA 1'!$B$106:$AT$171,$I69+1,K$50)=0,"",INDEX('ETAPA 1'!$B$106:$AT$171,$I69+1,K$50))</f>
        <v>2.5740740740737636E-5</v>
      </c>
      <c r="L69" s="27" cm="1">
        <f t="array" ref="L69">IF(INDEX('ETAPA 1'!$B$106:$AT$171,$I69+1,L$50)=0,"",INDEX('ETAPA 1'!$B$106:$AT$171,$I69+1,L$50))</f>
        <v>1.4627314814814711E-4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1'!$B$106:$AT$171,$I70+1,J$50)=0,"",INDEX('ETAPA 1'!$B$106:$AT$171,$I70+1,J$50))</f>
        <v>3.2407407407411548E-6</v>
      </c>
      <c r="K70" s="27" cm="1">
        <f t="array" ref="K70">IF(INDEX('ETAPA 1'!$B$106:$AT$171,$I70+1,K$50)=0,"",INDEX('ETAPA 1'!$B$106:$AT$171,$I70+1,K$50))</f>
        <v>1.2488425925922739E-5</v>
      </c>
      <c r="L70" s="27" cm="1">
        <f t="array" ref="L70">IF(INDEX('ETAPA 1'!$B$106:$AT$171,$I70+1,L$50)=0,"",INDEX('ETAPA 1'!$B$106:$AT$171,$I70+1,L$50))</f>
        <v>1.3501157407407212E-4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1'!$B$106:$AT$171,$I71+1,J$50)=0,"",INDEX('ETAPA 1'!$B$106:$AT$171,$I71+1,J$50))</f>
        <v>5.8217592592592349E-6</v>
      </c>
      <c r="K71" s="27" cm="1">
        <f t="array" ref="K71">IF(INDEX('ETAPA 1'!$B$106:$AT$171,$I71+1,K$50)=0,"",INDEX('ETAPA 1'!$B$106:$AT$171,$I71+1,K$50))</f>
        <v>1.2442129629624404E-5</v>
      </c>
      <c r="L71" s="27" cm="1">
        <f t="array" ref="L71">IF(INDEX('ETAPA 1'!$B$106:$AT$171,$I71+1,L$50)=0,"",INDEX('ETAPA 1'!$B$106:$AT$171,$I71+1,L$50))</f>
        <v>1.3437499999999908E-4</v>
      </c>
    </row>
    <row r="72" spans="1:12" x14ac:dyDescent="0.25">
      <c r="A72"/>
      <c r="B72"/>
      <c r="C72"/>
      <c r="D72"/>
      <c r="E72"/>
      <c r="F72"/>
      <c r="I72" s="26">
        <v>20</v>
      </c>
      <c r="J72" s="27" t="str" cm="1">
        <f t="array" ref="J72">IF(INDEX('ETAPA 1'!$B$106:$AT$171,$I72+1,J$50)=0,"",INDEX('ETAPA 1'!$B$106:$AT$171,$I72+1,J$50))</f>
        <v/>
      </c>
      <c r="K72" s="27" cm="1">
        <f t="array" ref="K72">IF(INDEX('ETAPA 1'!$B$106:$AT$171,$I72+1,K$50)=0,"",INDEX('ETAPA 1'!$B$106:$AT$171,$I72+1,K$50))</f>
        <v>2.9745370370322377E-6</v>
      </c>
      <c r="L72" s="27" cm="1">
        <f t="array" ref="L72">IF(INDEX('ETAPA 1'!$B$106:$AT$171,$I72+1,L$50)=0,"",INDEX('ETAPA 1'!$B$106:$AT$171,$I72+1,L$50))</f>
        <v>1.1687499999999892E-4</v>
      </c>
    </row>
    <row r="73" spans="1:12" x14ac:dyDescent="0.25">
      <c r="A73"/>
      <c r="B73"/>
      <c r="C73"/>
      <c r="D73"/>
      <c r="E73"/>
      <c r="F73"/>
      <c r="I73" s="26">
        <v>21</v>
      </c>
      <c r="J73" s="27" t="str" cm="1">
        <f t="array" ref="J73">IF(INDEX('ETAPA 1'!$B$106:$AT$171,$I73+1,J$50)=0,"",INDEX('ETAPA 1'!$B$106:$AT$171,$I73+1,J$50))</f>
        <v/>
      </c>
      <c r="K73" s="27" cm="1">
        <f t="array" ref="K73">IF(INDEX('ETAPA 1'!$B$106:$AT$171,$I73+1,K$50)=0,"",INDEX('ETAPA 1'!$B$106:$AT$171,$I73+1,K$50))</f>
        <v>3.8541666666606911E-6</v>
      </c>
      <c r="L73" s="27" cm="1">
        <f t="array" ref="L73">IF(INDEX('ETAPA 1'!$B$106:$AT$171,$I73+1,L$50)=0,"",INDEX('ETAPA 1'!$B$106:$AT$171,$I73+1,L$50))</f>
        <v>1.1350694444444212E-4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1'!$B$106:$AT$171,$I74+1,J$50)=0,"",INDEX('ETAPA 1'!$B$106:$AT$171,$I74+1,J$50))</f>
        <v>3.2638888888894546E-6</v>
      </c>
      <c r="K74" s="27" cm="1">
        <f t="array" ref="K74">IF(INDEX('ETAPA 1'!$B$106:$AT$171,$I74+1,K$50)=0,"",INDEX('ETAPA 1'!$B$106:$AT$171,$I74+1,K$50))</f>
        <v>6.041666666661144E-6</v>
      </c>
      <c r="L74" s="27" cm="1">
        <f t="array" ref="L74">IF(INDEX('ETAPA 1'!$B$106:$AT$171,$I74+1,L$50)=0,"",INDEX('ETAPA 1'!$B$106:$AT$171,$I74+1,L$50))</f>
        <v>9.7430555555555465E-5</v>
      </c>
    </row>
    <row r="75" spans="1:12" x14ac:dyDescent="0.25">
      <c r="A75"/>
      <c r="B75"/>
      <c r="C75"/>
      <c r="D75"/>
      <c r="E75"/>
      <c r="F75"/>
      <c r="I75" s="26">
        <v>23</v>
      </c>
      <c r="J75" s="27" t="str" cm="1">
        <f t="array" ref="J75">IF(INDEX('ETAPA 1'!$B$106:$AT$171,$I75+1,J$50)=0,"",INDEX('ETAPA 1'!$B$106:$AT$171,$I75+1,J$50))</f>
        <v/>
      </c>
      <c r="K75" s="27" t="str" cm="1">
        <f t="array" ref="K75">IF(INDEX('ETAPA 1'!$B$106:$AT$171,$I75+1,K$50)=0,"",INDEX('ETAPA 1'!$B$106:$AT$171,$I75+1,K$50))</f>
        <v/>
      </c>
      <c r="L75" s="27" t="str" cm="1">
        <f t="array" ref="L75">IF(INDEX('ETAPA 1'!$B$106:$AT$171,$I75+1,L$50)=0,"",INDEX('ETAPA 1'!$B$106:$AT$171,$I75+1,L$50))</f>
        <v/>
      </c>
    </row>
    <row r="76" spans="1:12" x14ac:dyDescent="0.25">
      <c r="A76"/>
      <c r="B76"/>
      <c r="C76"/>
      <c r="D76"/>
      <c r="E76"/>
      <c r="F76"/>
      <c r="I76" s="26">
        <v>24</v>
      </c>
      <c r="J76" s="27" t="str" cm="1">
        <f t="array" ref="J76">IF(INDEX('ETAPA 1'!$B$106:$AT$171,$I76+1,J$50)=0,"",INDEX('ETAPA 1'!$B$106:$AT$171,$I76+1,J$50))</f>
        <v/>
      </c>
      <c r="K76" s="27" t="str" cm="1">
        <f t="array" ref="K76">IF(INDEX('ETAPA 1'!$B$106:$AT$171,$I76+1,K$50)=0,"",INDEX('ETAPA 1'!$B$106:$AT$171,$I76+1,K$50))</f>
        <v/>
      </c>
      <c r="L76" s="27" t="str" cm="1">
        <f t="array" ref="L76">IF(INDEX('ETAPA 1'!$B$106:$AT$171,$I76+1,L$50)=0,"",INDEX('ETAPA 1'!$B$106:$AT$171,$I76+1,L$50))</f>
        <v/>
      </c>
    </row>
    <row r="77" spans="1:12" x14ac:dyDescent="0.25">
      <c r="A77"/>
      <c r="B77"/>
      <c r="C77"/>
      <c r="D77"/>
      <c r="E77"/>
      <c r="F77"/>
      <c r="I77" s="26">
        <v>25</v>
      </c>
      <c r="J77" s="27" t="str" cm="1">
        <f t="array" ref="J77">IF(INDEX('ETAPA 1'!$B$106:$AT$171,$I77+1,J$50)=0,"",INDEX('ETAPA 1'!$B$106:$AT$171,$I77+1,J$50))</f>
        <v/>
      </c>
      <c r="K77" s="27" t="str" cm="1">
        <f t="array" ref="K77">IF(INDEX('ETAPA 1'!$B$106:$AT$171,$I77+1,K$50)=0,"",INDEX('ETAPA 1'!$B$106:$AT$171,$I77+1,K$50))</f>
        <v/>
      </c>
      <c r="L77" s="27" t="str" cm="1">
        <f t="array" ref="L77">IF(INDEX('ETAPA 1'!$B$106:$AT$171,$I77+1,L$50)=0,"",INDEX('ETAPA 1'!$B$106:$AT$171,$I77+1,L$50))</f>
        <v/>
      </c>
    </row>
    <row r="78" spans="1:12" x14ac:dyDescent="0.25">
      <c r="A78"/>
      <c r="B78"/>
      <c r="C78"/>
      <c r="D78"/>
      <c r="E78"/>
      <c r="F78"/>
      <c r="I78" s="26">
        <v>26</v>
      </c>
      <c r="J78" s="27" t="str" cm="1">
        <f t="array" ref="J78">IF(INDEX('ETAPA 1'!$B$106:$AT$171,$I78+1,J$50)=0,"",INDEX('ETAPA 1'!$B$106:$AT$171,$I78+1,J$50))</f>
        <v/>
      </c>
      <c r="K78" s="27" t="str" cm="1">
        <f t="array" ref="K78">IF(INDEX('ETAPA 1'!$B$106:$AT$171,$I78+1,K$50)=0,"",INDEX('ETAPA 1'!$B$106:$AT$171,$I78+1,K$50))</f>
        <v/>
      </c>
      <c r="L78" s="27" t="str" cm="1">
        <f t="array" ref="L78">IF(INDEX('ETAPA 1'!$B$106:$AT$171,$I78+1,L$50)=0,"",INDEX('ETAPA 1'!$B$106:$AT$171,$I78+1,L$50))</f>
        <v/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1'!$B$106:$AT$171,$I79+1,J$50)=0,"",INDEX('ETAPA 1'!$B$106:$AT$171,$I79+1,J$50))</f>
        <v/>
      </c>
      <c r="K79" s="27" t="str" cm="1">
        <f t="array" ref="K79">IF(INDEX('ETAPA 1'!$B$106:$AT$171,$I79+1,K$50)=0,"",INDEX('ETAPA 1'!$B$106:$AT$171,$I79+1,K$50))</f>
        <v/>
      </c>
      <c r="L79" s="27" t="str" cm="1">
        <f t="array" ref="L79">IF(INDEX('ETAPA 1'!$B$106:$AT$171,$I79+1,L$50)=0,"",INDEX('ETAPA 1'!$B$106:$AT$171,$I79+1,L$50))</f>
        <v/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1'!$B$106:$AT$171,$I80+1,J$50)=0,"",INDEX('ETAPA 1'!$B$106:$AT$171,$I80+1,J$50))</f>
        <v/>
      </c>
      <c r="K80" s="27" t="str" cm="1">
        <f t="array" ref="K80">IF(INDEX('ETAPA 1'!$B$106:$AT$171,$I80+1,K$50)=0,"",INDEX('ETAPA 1'!$B$106:$AT$171,$I80+1,K$50))</f>
        <v/>
      </c>
      <c r="L80" s="27" t="str" cm="1">
        <f t="array" ref="L80">IF(INDEX('ETAPA 1'!$B$106:$AT$171,$I80+1,L$50)=0,"",INDEX('ETAPA 1'!$B$106:$AT$171,$I80+1,L$50))</f>
        <v/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1'!$B$106:$AT$171,$I81+1,J$50)=0,"",INDEX('ETAPA 1'!$B$106:$AT$171,$I81+1,J$50))</f>
        <v/>
      </c>
      <c r="K81" s="27" t="str" cm="1">
        <f t="array" ref="K81">IF(INDEX('ETAPA 1'!$B$106:$AT$171,$I81+1,K$50)=0,"",INDEX('ETAPA 1'!$B$106:$AT$171,$I81+1,K$50))</f>
        <v/>
      </c>
      <c r="L81" s="27" t="str" cm="1">
        <f t="array" ref="L81">IF(INDEX('ETAPA 1'!$B$106:$AT$171,$I81+1,L$50)=0,"",INDEX('ETAPA 1'!$B$106:$AT$171,$I81+1,L$50))</f>
        <v/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1'!$B$106:$AT$171,$I82+1,J$50)=0,"",INDEX('ETAPA 1'!$B$106:$AT$171,$I82+1,J$50))</f>
        <v/>
      </c>
      <c r="K82" s="27" t="str" cm="1">
        <f t="array" ref="K82">IF(INDEX('ETAPA 1'!$B$106:$AT$171,$I82+1,K$50)=0,"",INDEX('ETAPA 1'!$B$106:$AT$171,$I82+1,K$50))</f>
        <v/>
      </c>
      <c r="L82" s="27" t="str" cm="1">
        <f t="array" ref="L82">IF(INDEX('ETAPA 1'!$B$106:$AT$171,$I82+1,L$50)=0,"",INDEX('ETAPA 1'!$B$106:$AT$171,$I82+1,L$50))</f>
        <v/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1'!$B$106:$AT$171,$I83+1,J$50)=0,"",INDEX('ETAPA 1'!$B$106:$AT$171,$I83+1,J$50))</f>
        <v/>
      </c>
      <c r="K83" s="27" t="str" cm="1">
        <f t="array" ref="K83">IF(INDEX('ETAPA 1'!$B$106:$AT$171,$I83+1,K$50)=0,"",INDEX('ETAPA 1'!$B$106:$AT$171,$I83+1,K$50))</f>
        <v/>
      </c>
      <c r="L83" s="27" t="str" cm="1">
        <f t="array" ref="L83">IF(INDEX('ETAPA 1'!$B$106:$AT$171,$I83+1,L$50)=0,"",INDEX('ETAPA 1'!$B$106:$AT$171,$I83+1,L$50))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1'!$B$106:$AT$171,$I84+1,J$50)=0,"",INDEX('ETAPA 1'!$B$106:$AT$171,$I84+1,J$50))</f>
        <v/>
      </c>
      <c r="K84" s="27" t="str" cm="1">
        <f t="array" ref="K84">IF(INDEX('ETAPA 1'!$B$106:$AT$171,$I84+1,K$50)=0,"",INDEX('ETAPA 1'!$B$106:$AT$171,$I84+1,K$50))</f>
        <v/>
      </c>
      <c r="L84" s="27" t="str" cm="1">
        <f t="array" ref="L84">IF(INDEX('ETAPA 1'!$B$106:$AT$171,$I84+1,L$50)=0,"",INDEX('ETAPA 1'!$B$106:$AT$171,$I84+1,L$50))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1'!$B$106:$AT$171,$I85+1,J$50)=0,"",INDEX('ETAPA 1'!$B$106:$AT$171,$I85+1,J$50))</f>
        <v/>
      </c>
      <c r="K85" s="27" t="str" cm="1">
        <f t="array" ref="K85">IF(INDEX('ETAPA 1'!$B$106:$AT$171,$I85+1,K$50)=0,"",INDEX('ETAPA 1'!$B$106:$AT$171,$I85+1,K$50))</f>
        <v/>
      </c>
      <c r="L85" s="27" t="str" cm="1">
        <f t="array" ref="L85">IF(INDEX('ETAPA 1'!$B$106:$AT$171,$I85+1,L$50)=0,"",INDEX('ETAPA 1'!$B$106:$AT$171,$I85+1,L$50))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1'!$B$106:$AT$171,$I86+1,J$50)=0,"",INDEX('ETAPA 1'!$B$106:$AT$171,$I86+1,J$50))</f>
        <v/>
      </c>
      <c r="K86" s="27" t="str" cm="1">
        <f t="array" ref="K86">IF(INDEX('ETAPA 1'!$B$106:$AT$171,$I86+1,K$50)=0,"",INDEX('ETAPA 1'!$B$106:$AT$171,$I86+1,K$50))</f>
        <v/>
      </c>
      <c r="L86" s="27" t="str" cm="1">
        <f t="array" ref="L86">IF(INDEX('ETAPA 1'!$B$106:$AT$171,$I86+1,L$50)=0,"",INDEX('ETAPA 1'!$B$106:$AT$171,$I86+1,L$50))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1'!$B$106:$AT$171,$I87+1,J$50)=0,"",INDEX('ETAPA 1'!$B$106:$AT$171,$I87+1,J$50))</f>
        <v/>
      </c>
      <c r="K87" s="27" t="str" cm="1">
        <f t="array" ref="K87">IF(INDEX('ETAPA 1'!$B$106:$AT$171,$I87+1,K$50)=0,"",INDEX('ETAPA 1'!$B$106:$AT$171,$I87+1,K$50))</f>
        <v/>
      </c>
      <c r="L87" s="27" t="str" cm="1">
        <f t="array" ref="L87">IF(INDEX('ETAPA 1'!$B$106:$AT$171,$I87+1,L$50)=0,"",INDEX('ETAPA 1'!$B$106:$AT$171,$I87+1,L$50))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1'!$B$106:$AT$171,$I88+1,J$50)=0,"",INDEX('ETAPA 1'!$B$106:$AT$171,$I88+1,J$50))</f>
        <v/>
      </c>
      <c r="K88" s="27" t="str" cm="1">
        <f t="array" ref="K88">IF(INDEX('ETAPA 1'!$B$106:$AT$171,$I88+1,K$50)=0,"",INDEX('ETAPA 1'!$B$106:$AT$171,$I88+1,K$50))</f>
        <v/>
      </c>
      <c r="L88" s="27" t="str" cm="1">
        <f t="array" ref="L88">IF(INDEX('ETAPA 1'!$B$106:$AT$171,$I88+1,L$50)=0,"",INDEX('ETAPA 1'!$B$106:$AT$171,$I88+1,L$50))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1'!$B$106:$AT$171,$I89+1,J$50)=0,"",INDEX('ETAPA 1'!$B$106:$AT$171,$I89+1,J$50))</f>
        <v/>
      </c>
      <c r="K89" s="27" t="str" cm="1">
        <f t="array" ref="K89">IF(INDEX('ETAPA 1'!$B$106:$AT$171,$I89+1,K$50)=0,"",INDEX('ETAPA 1'!$B$106:$AT$171,$I89+1,K$50))</f>
        <v/>
      </c>
      <c r="L89" s="27" t="str" cm="1">
        <f t="array" ref="L89">IF(INDEX('ETAPA 1'!$B$106:$AT$171,$I89+1,L$50)=0,"",INDEX('ETAPA 1'!$B$106:$AT$171,$I89+1,L$50))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1'!$B$106:$AT$171,$I90+1,J$50)=0,"",INDEX('ETAPA 1'!$B$106:$AT$171,$I90+1,J$50))</f>
        <v/>
      </c>
      <c r="K90" s="27" t="str" cm="1">
        <f t="array" ref="K90">IF(INDEX('ETAPA 1'!$B$106:$AT$171,$I90+1,K$50)=0,"",INDEX('ETAPA 1'!$B$106:$AT$171,$I90+1,K$50))</f>
        <v/>
      </c>
      <c r="L90" s="27" t="str" cm="1">
        <f t="array" ref="L90">IF(INDEX('ETAPA 1'!$B$106:$AT$171,$I90+1,L$50)=0,"",INDEX('ETAPA 1'!$B$106:$AT$171,$I90+1,L$50))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1'!$B$106:$AT$171,$I91+1,J$50)=0,"",INDEX('ETAPA 1'!$B$106:$AT$171,$I91+1,J$50))</f>
        <v/>
      </c>
      <c r="K91" s="27" t="str" cm="1">
        <f t="array" ref="K91">IF(INDEX('ETAPA 1'!$B$106:$AT$171,$I91+1,K$50)=0,"",INDEX('ETAPA 1'!$B$106:$AT$171,$I91+1,K$50))</f>
        <v/>
      </c>
      <c r="L91" s="27" t="str" cm="1">
        <f t="array" ref="L91">IF(INDEX('ETAPA 1'!$B$106:$AT$171,$I91+1,L$50)=0,"",INDEX('ETAPA 1'!$B$106:$AT$171,$I91+1,L$50))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1'!$B$106:$AT$171,$I92+1,J$50)=0,"",INDEX('ETAPA 1'!$B$106:$AT$171,$I92+1,J$50))</f>
        <v/>
      </c>
      <c r="K92" s="27" t="str" cm="1">
        <f t="array" ref="K92">IF(INDEX('ETAPA 1'!$B$106:$AT$171,$I92+1,K$50)=0,"",INDEX('ETAPA 1'!$B$106:$AT$171,$I92+1,K$50))</f>
        <v/>
      </c>
      <c r="L92" s="27" t="str" cm="1">
        <f t="array" ref="L92">IF(INDEX('ETAPA 1'!$B$106:$AT$171,$I92+1,L$50)=0,"",INDEX('ETAPA 1'!$B$106:$AT$171,$I92+1,L$50))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1'!$B$106:$AT$171,$I93+1,J$50)=0,"",INDEX('ETAPA 1'!$B$106:$AT$171,$I93+1,J$50))</f>
        <v/>
      </c>
      <c r="K93" s="27" t="str" cm="1">
        <f t="array" ref="K93">IF(INDEX('ETAPA 1'!$B$106:$AT$171,$I93+1,K$50)=0,"",INDEX('ETAPA 1'!$B$106:$AT$171,$I93+1,K$50))</f>
        <v/>
      </c>
      <c r="L93" s="27" t="str" cm="1">
        <f t="array" ref="L93">IF(INDEX('ETAPA 1'!$B$106:$AT$171,$I93+1,L$50)=0,"",INDEX('ETAPA 1'!$B$106:$AT$171,$I93+1,L$50))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1'!$B$106:$AT$171,$I94+1,J$50)=0,"",INDEX('ETAPA 1'!$B$106:$AT$171,$I94+1,J$50))</f>
        <v/>
      </c>
      <c r="K94" s="27" t="str" cm="1">
        <f t="array" ref="K94">IF(INDEX('ETAPA 1'!$B$106:$AT$171,$I94+1,K$50)=0,"",INDEX('ETAPA 1'!$B$106:$AT$171,$I94+1,K$50))</f>
        <v/>
      </c>
      <c r="L94" s="27" t="str" cm="1">
        <f t="array" ref="L94">IF(INDEX('ETAPA 1'!$B$106:$AT$171,$I94+1,L$50)=0,"",INDEX('ETAPA 1'!$B$106:$AT$171,$I94+1,L$50))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1'!$B$106:$AT$171,$I95+1,J$50)=0,"",INDEX('ETAPA 1'!$B$106:$AT$171,$I95+1,J$50))</f>
        <v/>
      </c>
      <c r="K95" s="27" t="str" cm="1">
        <f t="array" ref="K95">IF(INDEX('ETAPA 1'!$B$106:$AT$171,$I95+1,K$50)=0,"",INDEX('ETAPA 1'!$B$106:$AT$171,$I95+1,K$50))</f>
        <v/>
      </c>
      <c r="L95" s="27" t="str" cm="1">
        <f t="array" ref="L95">IF(INDEX('ETAPA 1'!$B$106:$AT$171,$I95+1,L$50)=0,"",INDEX('ETAPA 1'!$B$106:$AT$171,$I95+1,L$50))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1'!$B$106:$AT$171,$I96+1,J$50)=0,"",INDEX('ETAPA 1'!$B$106:$AT$171,$I96+1,J$50))</f>
        <v/>
      </c>
      <c r="K96" s="27" t="str" cm="1">
        <f t="array" ref="K96">IF(INDEX('ETAPA 1'!$B$106:$AT$171,$I96+1,K$50)=0,"",INDEX('ETAPA 1'!$B$106:$AT$171,$I96+1,K$50))</f>
        <v/>
      </c>
      <c r="L96" s="27" t="str" cm="1">
        <f t="array" ref="L96">IF(INDEX('ETAPA 1'!$B$106:$AT$171,$I96+1,L$50)=0,"",INDEX('ETAPA 1'!$B$106:$AT$171,$I96+1,L$50))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1'!$B$106:$AT$171,$I97+1,J$50)=0,"",INDEX('ETAPA 1'!$B$106:$AT$171,$I97+1,J$50))</f>
        <v/>
      </c>
      <c r="K97" s="27" t="str" cm="1">
        <f t="array" ref="K97">IF(INDEX('ETAPA 1'!$B$106:$AT$171,$I97+1,K$50)=0,"",INDEX('ETAPA 1'!$B$106:$AT$171,$I97+1,K$50))</f>
        <v/>
      </c>
      <c r="L97" s="27" t="str" cm="1">
        <f t="array" ref="L97">IF(INDEX('ETAPA 1'!$B$106:$AT$171,$I97+1,L$50)=0,"",INDEX('ETAPA 1'!$B$106:$AT$171,$I97+1,L$50))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 s="2">
        <v>17</v>
      </c>
      <c r="S105" s="2">
        <v>18</v>
      </c>
      <c r="T105" s="2">
        <v>19</v>
      </c>
      <c r="U105" s="2">
        <v>20</v>
      </c>
      <c r="V105" s="2">
        <v>21</v>
      </c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60" x14ac:dyDescent="0.2">
      <c r="A106" s="4" t="s">
        <v>8</v>
      </c>
      <c r="B106" s="3" t="s">
        <v>9</v>
      </c>
      <c r="C106" s="3" t="s">
        <v>10</v>
      </c>
      <c r="D106" s="3" t="s">
        <v>11</v>
      </c>
      <c r="E106" s="3" t="s">
        <v>12</v>
      </c>
      <c r="F106" s="3" t="s">
        <v>13</v>
      </c>
      <c r="G106" s="3" t="s">
        <v>14</v>
      </c>
      <c r="H106" s="3" t="s">
        <v>15</v>
      </c>
      <c r="I106" s="3" t="s">
        <v>16</v>
      </c>
      <c r="J106" s="3" t="s">
        <v>17</v>
      </c>
      <c r="K106" s="3" t="s">
        <v>18</v>
      </c>
      <c r="L106" s="3" t="s">
        <v>19</v>
      </c>
      <c r="M106" s="3" t="s">
        <v>20</v>
      </c>
      <c r="N106" s="3" t="s">
        <v>21</v>
      </c>
      <c r="O106" s="3" t="s">
        <v>22</v>
      </c>
      <c r="P106" s="3" t="s">
        <v>23</v>
      </c>
      <c r="Q106" s="3" t="s">
        <v>24</v>
      </c>
      <c r="R106" s="3" t="s">
        <v>25</v>
      </c>
      <c r="S106" s="3" t="s">
        <v>26</v>
      </c>
      <c r="T106" s="3" t="s">
        <v>27</v>
      </c>
      <c r="U106" s="3" t="s">
        <v>28</v>
      </c>
      <c r="V106" s="3" t="s">
        <v>29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0</v>
      </c>
      <c r="C107" s="1">
        <v>3.8773148148146287E-6</v>
      </c>
      <c r="D107" s="1">
        <v>1.8796296296294101E-5</v>
      </c>
      <c r="E107" s="1">
        <v>6.4930555555553753E-5</v>
      </c>
      <c r="F107" s="1">
        <v>1.674768518518388E-5</v>
      </c>
      <c r="G107" s="1">
        <v>6.2708333333333019E-5</v>
      </c>
      <c r="H107" s="1">
        <v>3.5729166666666982E-5</v>
      </c>
      <c r="I107" s="1">
        <v>4.7847222222226031E-5</v>
      </c>
      <c r="J107" s="1">
        <v>3.5741898148148135E-4</v>
      </c>
      <c r="K107" s="1">
        <v>1.5552083333333173E-4</v>
      </c>
      <c r="L107" s="1">
        <v>1.0377314814815058E-4</v>
      </c>
      <c r="M107" s="1">
        <v>6.0949074074073076E-5</v>
      </c>
      <c r="N107" s="1">
        <v>1.1569444444444648E-4</v>
      </c>
      <c r="O107" s="1">
        <v>1.0365740740739997E-4</v>
      </c>
      <c r="P107" s="1">
        <v>1.4722222222222567E-4</v>
      </c>
      <c r="Q107" s="1">
        <v>2.34791666666667E-4</v>
      </c>
      <c r="R107" s="1">
        <v>2.32511574074074E-4</v>
      </c>
      <c r="S107" s="1">
        <v>3.6877314814814932E-4</v>
      </c>
      <c r="T107" s="1">
        <v>9.9282407407399065E-5</v>
      </c>
      <c r="U107" s="1">
        <v>2.491898148147733E-5</v>
      </c>
      <c r="V107" s="1">
        <v>4.0613425925923111E-5</v>
      </c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0</v>
      </c>
      <c r="C108" s="1">
        <v>2.2800925925923511E-6</v>
      </c>
      <c r="D108" s="1">
        <v>2.4386574074071639E-5</v>
      </c>
      <c r="E108" s="1">
        <v>7.7777777777776006E-5</v>
      </c>
      <c r="F108" s="1">
        <v>2.3009259259257776E-5</v>
      </c>
      <c r="G108" s="1">
        <v>7.9143518518517888E-5</v>
      </c>
      <c r="H108" s="1">
        <v>5.2141203703703985E-5</v>
      </c>
      <c r="I108" s="1">
        <v>4.6180555555559288E-5</v>
      </c>
      <c r="J108" s="1">
        <v>3.5821759259259227E-4</v>
      </c>
      <c r="K108" s="1">
        <v>1.6776620370370209E-4</v>
      </c>
      <c r="L108" s="1">
        <v>1.3136574074074309E-4</v>
      </c>
      <c r="M108" s="1">
        <v>8.7916666666665831E-5</v>
      </c>
      <c r="N108" s="1">
        <v>1.3753472222222422E-4</v>
      </c>
      <c r="O108" s="1">
        <v>1.298611111111036E-4</v>
      </c>
      <c r="P108" s="1">
        <v>2.1103009259259599E-4</v>
      </c>
      <c r="Q108" s="1">
        <v>2.7766203703703763E-4</v>
      </c>
      <c r="R108" s="1">
        <v>3.653240740740739E-4</v>
      </c>
      <c r="S108" s="1">
        <v>3.9796296296296411E-4</v>
      </c>
      <c r="T108" s="1">
        <v>1.6321759259258417E-4</v>
      </c>
      <c r="U108" s="1">
        <v>2.9641203703699697E-5</v>
      </c>
      <c r="V108" s="1">
        <v>5.583333333333048E-5</v>
      </c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0</v>
      </c>
      <c r="C109" s="1">
        <v>2.0949074074072538E-6</v>
      </c>
      <c r="D109" s="1">
        <v>3.0624999999997668E-5</v>
      </c>
      <c r="E109" s="1">
        <v>7.4027777777776159E-5</v>
      </c>
      <c r="F109" s="1">
        <v>2.9675925925924749E-5</v>
      </c>
      <c r="G109" s="1">
        <v>8.0914351851851547E-5</v>
      </c>
      <c r="H109" s="1">
        <v>7.1504629629630129E-5</v>
      </c>
      <c r="I109" s="1">
        <v>4.4861111111114873E-5</v>
      </c>
      <c r="J109" s="1">
        <v>3.6078703703703707E-4</v>
      </c>
      <c r="K109" s="1">
        <v>2.0244212962962837E-4</v>
      </c>
      <c r="L109" s="1">
        <v>1.5564814814815085E-4</v>
      </c>
      <c r="M109" s="1">
        <v>1.033680555555549E-4</v>
      </c>
      <c r="N109" s="1">
        <v>1.686342592592616E-4</v>
      </c>
      <c r="O109" s="1">
        <v>1.6598379629628908E-4</v>
      </c>
      <c r="P109" s="1">
        <v>2.6736111111111448E-4</v>
      </c>
      <c r="Q109" s="1">
        <v>3.9753472222222273E-4</v>
      </c>
      <c r="R109" s="1">
        <v>4.2620370370370381E-4</v>
      </c>
      <c r="S109" s="1">
        <v>4.4100694444444569E-4</v>
      </c>
      <c r="T109" s="1">
        <v>3.4371527777776962E-4</v>
      </c>
      <c r="U109" s="1">
        <v>3.6238425925922205E-5</v>
      </c>
      <c r="V109" s="1">
        <v>7.3773148148145295E-5</v>
      </c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0</v>
      </c>
      <c r="C110" s="1">
        <v>2.5347222222219142E-6</v>
      </c>
      <c r="D110" s="1">
        <v>3.7534722222220054E-5</v>
      </c>
      <c r="E110" s="1">
        <v>8.8564814814813021E-5</v>
      </c>
      <c r="F110" s="1">
        <v>3.9004629629628418E-5</v>
      </c>
      <c r="G110" s="1">
        <v>1.0171296296296274E-4</v>
      </c>
      <c r="H110" s="1">
        <v>9.2800925925926297E-5</v>
      </c>
      <c r="I110" s="1">
        <v>6.3136574074077866E-5</v>
      </c>
      <c r="J110" s="1">
        <v>3.617939814814816E-4</v>
      </c>
      <c r="K110" s="1">
        <v>2.0432870370370266E-4</v>
      </c>
      <c r="L110" s="1">
        <v>1.7297453703703962E-4</v>
      </c>
      <c r="M110" s="1">
        <v>1.3035879629629552E-4</v>
      </c>
      <c r="N110" s="1">
        <v>1.8737268518518755E-4</v>
      </c>
      <c r="O110" s="1">
        <v>1.9420138888888178E-4</v>
      </c>
      <c r="P110" s="1">
        <v>3.2510416666667015E-4</v>
      </c>
      <c r="Q110" s="1">
        <v>4.4994212962963043E-4</v>
      </c>
      <c r="R110" s="1">
        <v>4.9270833333333328E-4</v>
      </c>
      <c r="S110" s="1">
        <v>4.8236111111111266E-4</v>
      </c>
      <c r="T110" s="1">
        <v>5.1760416666665884E-4</v>
      </c>
      <c r="U110" s="1">
        <v>4.297453703703321E-5</v>
      </c>
      <c r="V110" s="1">
        <v>9.9282407407404703E-5</v>
      </c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0</v>
      </c>
      <c r="C111" s="1">
        <v>2.777777777777761E-6</v>
      </c>
      <c r="D111" s="1">
        <v>4.1516203703701599E-5</v>
      </c>
      <c r="E111" s="1">
        <v>8.6168981481480472E-5</v>
      </c>
      <c r="F111" s="1">
        <v>4.8831018518517497E-5</v>
      </c>
      <c r="G111" s="1">
        <v>1.1277777777777762E-4</v>
      </c>
      <c r="H111" s="1">
        <v>1.0182870370370467E-4</v>
      </c>
      <c r="I111" s="1">
        <v>6.0243055555559907E-5</v>
      </c>
      <c r="J111" s="1">
        <v>3.6622685185185196E-4</v>
      </c>
      <c r="K111" s="1">
        <v>2.1133101851851781E-4</v>
      </c>
      <c r="L111" s="1">
        <v>1.8777777777778063E-4</v>
      </c>
      <c r="M111" s="1">
        <v>1.5082175925925853E-4</v>
      </c>
      <c r="N111" s="1">
        <v>2.0233796296296579E-4</v>
      </c>
      <c r="O111" s="1">
        <v>2.1013888888888211E-4</v>
      </c>
      <c r="P111" s="1">
        <v>3.7410879629630033E-4</v>
      </c>
      <c r="Q111" s="1">
        <v>5.1645833333333405E-4</v>
      </c>
      <c r="R111" s="1">
        <v>5.5041666666666694E-4</v>
      </c>
      <c r="S111" s="1">
        <v>5.365972222222239E-4</v>
      </c>
      <c r="T111" s="1">
        <v>6.1252314814814069E-4</v>
      </c>
      <c r="U111" s="1">
        <v>4.7662037037033561E-5</v>
      </c>
      <c r="V111" s="1">
        <v>1.1035879629629416E-4</v>
      </c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2.3958333333334164E-6</v>
      </c>
      <c r="D112" s="1">
        <v>4.9247685185182556E-5</v>
      </c>
      <c r="E112" s="1">
        <v>8.6527777777776517E-5</v>
      </c>
      <c r="F112" s="1">
        <v>5.7743055555554805E-5</v>
      </c>
      <c r="G112" s="1">
        <v>1.2918981481481462E-4</v>
      </c>
      <c r="H112" s="1">
        <v>1.1706018518518619E-4</v>
      </c>
      <c r="I112" s="1">
        <v>6.504629629630089E-5</v>
      </c>
      <c r="J112" s="1">
        <v>3.645717592592598E-4</v>
      </c>
      <c r="K112" s="1">
        <v>2.3222222222222134E-4</v>
      </c>
      <c r="L112" s="1">
        <v>2.0646990740741042E-4</v>
      </c>
      <c r="M112" s="1">
        <v>1.7118055555555463E-4</v>
      </c>
      <c r="N112" s="1">
        <v>2.3815972222222554E-4</v>
      </c>
      <c r="O112" s="1">
        <v>2.251620370370298E-4</v>
      </c>
      <c r="P112" s="1">
        <v>4.2660879629630079E-4</v>
      </c>
      <c r="Q112" s="1">
        <v>6.1907407407407484E-4</v>
      </c>
      <c r="R112" s="1">
        <v>6.2707175925925951E-4</v>
      </c>
      <c r="S112" s="1">
        <v>6.3137731481481638E-4</v>
      </c>
      <c r="T112" s="1">
        <v>7.2445601851851057E-4</v>
      </c>
      <c r="U112" s="1">
        <v>6.4004629629626532E-5</v>
      </c>
      <c r="V112" s="1">
        <v>1.2597222222222003E-4</v>
      </c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3.1134259259263733E-6</v>
      </c>
      <c r="D113" s="1">
        <v>5.2546296296293593E-5</v>
      </c>
      <c r="E113" s="1">
        <v>8.6493055555554935E-5</v>
      </c>
      <c r="F113" s="1">
        <v>6.1608796296295718E-5</v>
      </c>
      <c r="G113" s="1">
        <v>1.4185185185185221E-4</v>
      </c>
      <c r="H113" s="1">
        <v>1.33101851851853E-4</v>
      </c>
      <c r="I113" s="1">
        <v>7.667824074074521E-5</v>
      </c>
      <c r="J113" s="1">
        <v>3.6372685185185293E-4</v>
      </c>
      <c r="K113" s="1">
        <v>2.5489583333333267E-4</v>
      </c>
      <c r="L113" s="1">
        <v>2.205555555555589E-4</v>
      </c>
      <c r="M113" s="1">
        <v>1.9384259259259181E-4</v>
      </c>
      <c r="N113" s="1">
        <v>2.6150462962963323E-4</v>
      </c>
      <c r="O113" s="1">
        <v>2.5292824074073413E-4</v>
      </c>
      <c r="P113" s="1">
        <v>4.973495370370418E-4</v>
      </c>
      <c r="Q113" s="1">
        <v>6.6703703703703803E-4</v>
      </c>
      <c r="R113" s="1">
        <v>6.8901620370370471E-4</v>
      </c>
      <c r="S113" s="1">
        <v>6.891782407407428E-4</v>
      </c>
      <c r="T113" s="1">
        <v>8.4611111111110304E-4</v>
      </c>
      <c r="U113" s="1">
        <v>7.3298611111108185E-5</v>
      </c>
      <c r="V113" s="1">
        <v>1.3975694444444235E-4</v>
      </c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5.2777777777785265E-6</v>
      </c>
      <c r="D114" s="1">
        <v>5.2152777777775099E-5</v>
      </c>
      <c r="E114" s="1">
        <v>8.4629629629628944E-5</v>
      </c>
      <c r="F114" s="1">
        <v>6.3263888888888745E-5</v>
      </c>
      <c r="G114" s="1">
        <v>1.5777777777777838E-4</v>
      </c>
      <c r="H114" s="1">
        <v>1.4616898148148323E-4</v>
      </c>
      <c r="I114" s="1">
        <v>7.8530092592597051E-5</v>
      </c>
      <c r="J114" s="1">
        <v>3.6659722222222389E-4</v>
      </c>
      <c r="K114" s="1">
        <v>2.5633101851851858E-4</v>
      </c>
      <c r="L114" s="1">
        <v>2.2642361111111474E-4</v>
      </c>
      <c r="M114" s="1">
        <v>2.0891203703703697E-4</v>
      </c>
      <c r="N114" s="1">
        <v>2.8376157407407777E-4</v>
      </c>
      <c r="O114" s="1">
        <v>2.8608796296295674E-4</v>
      </c>
      <c r="P114" s="1">
        <v>5.4440972222222737E-4</v>
      </c>
      <c r="Q114" s="1">
        <v>7.8063657407407509E-4</v>
      </c>
      <c r="R114" s="1">
        <v>7.8619212962963148E-4</v>
      </c>
      <c r="S114" s="1">
        <v>7.7589120370370572E-4</v>
      </c>
      <c r="T114" s="1">
        <v>9.3313657407406627E-4</v>
      </c>
      <c r="U114" s="1">
        <v>8.8414351851849073E-5</v>
      </c>
      <c r="V114" s="1">
        <v>1.5484953703703494E-4</v>
      </c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8.0092592592605552E-6</v>
      </c>
      <c r="D115" s="1">
        <v>6.223379629629374E-5</v>
      </c>
      <c r="E115" s="1">
        <v>9.3726851851851783E-5</v>
      </c>
      <c r="F115" s="1">
        <v>9.1655092592592829E-5</v>
      </c>
      <c r="G115" s="1">
        <v>1.6929398148148207E-4</v>
      </c>
      <c r="H115" s="1">
        <v>1.6386574074074307E-4</v>
      </c>
      <c r="I115" s="1">
        <v>1.7821759259259787E-4</v>
      </c>
      <c r="J115" s="1">
        <v>3.6726851851852024E-4</v>
      </c>
      <c r="K115" s="1">
        <v>2.5994212962962907E-4</v>
      </c>
      <c r="L115" s="1">
        <v>2.471296296296336E-4</v>
      </c>
      <c r="M115" s="1">
        <v>2.2438657407407477E-4</v>
      </c>
      <c r="N115" s="1">
        <v>3.2489583333333676E-4</v>
      </c>
      <c r="O115" s="1">
        <v>3.1957175925925382E-4</v>
      </c>
      <c r="P115" s="1">
        <v>6.0118055555556139E-4</v>
      </c>
      <c r="Q115" s="1">
        <v>8.9265046296296488E-4</v>
      </c>
      <c r="R115" s="1">
        <v>8.6060185185185371E-4</v>
      </c>
      <c r="S115" s="1">
        <v>8.2003472222222373E-4</v>
      </c>
      <c r="T115" s="1">
        <v>1.1015856481481415E-3</v>
      </c>
      <c r="U115" s="1">
        <v>1.0037037037036785E-4</v>
      </c>
      <c r="V115" s="1">
        <v>1.6799768518518336E-4</v>
      </c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7.7083333333352599E-6</v>
      </c>
      <c r="D116" s="1">
        <v>4.260416666666475E-5</v>
      </c>
      <c r="E116" s="1">
        <v>7.8900462962962908E-5</v>
      </c>
      <c r="F116" s="1">
        <v>8.2210648148148963E-5</v>
      </c>
      <c r="G116" s="1">
        <v>1.6109953703703772E-4</v>
      </c>
      <c r="H116" s="1">
        <v>1.5979166666666919E-4</v>
      </c>
      <c r="I116" s="1">
        <v>1.6787037037037551E-4</v>
      </c>
      <c r="J116" s="1">
        <v>3.409143518518544E-4</v>
      </c>
      <c r="K116" s="1">
        <v>2.4050925925925976E-4</v>
      </c>
      <c r="L116" s="1">
        <v>2.3559027777778248E-4</v>
      </c>
      <c r="M116" s="1">
        <v>2.1641203703703753E-4</v>
      </c>
      <c r="N116" s="1">
        <v>3.2456018518518814E-4</v>
      </c>
      <c r="O116" s="1">
        <v>3.2275462962962423E-4</v>
      </c>
      <c r="P116" s="1">
        <v>6.3479166666667239E-4</v>
      </c>
      <c r="Q116" s="1">
        <v>9.3598379629629934E-4</v>
      </c>
      <c r="R116" s="1">
        <v>8.9428240740740961E-4</v>
      </c>
      <c r="S116" s="1">
        <v>9.1199074074074273E-4</v>
      </c>
      <c r="T116" s="1">
        <v>1.1662499999999937E-3</v>
      </c>
      <c r="U116" s="1">
        <v>8.4259259259257882E-5</v>
      </c>
      <c r="V116" s="1">
        <v>1.6509259259259168E-4</v>
      </c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1.2962962962964619E-5</v>
      </c>
      <c r="D117" s="1">
        <v>4.2037037037034874E-5</v>
      </c>
      <c r="E117" s="1">
        <v>9.0636574074074577E-5</v>
      </c>
      <c r="F117" s="1">
        <v>9.2118055555557091E-5</v>
      </c>
      <c r="G117" s="1">
        <v>1.8335648148148226E-4</v>
      </c>
      <c r="H117" s="1">
        <v>1.8474537037037331E-4</v>
      </c>
      <c r="I117" s="1">
        <v>1.8593750000000554E-4</v>
      </c>
      <c r="J117" s="1">
        <v>3.5930555555555889E-4</v>
      </c>
      <c r="K117" s="1">
        <v>3.4811342592592706E-4</v>
      </c>
      <c r="L117" s="1">
        <v>2.4436342592593085E-4</v>
      </c>
      <c r="M117" s="1">
        <v>2.3700231481481662E-4</v>
      </c>
      <c r="N117" s="1">
        <v>3.5804398148148522E-4</v>
      </c>
      <c r="O117" s="1">
        <v>3.5341435185184608E-4</v>
      </c>
      <c r="P117" s="1">
        <v>6.8221064814815401E-4</v>
      </c>
      <c r="Q117" s="1">
        <v>9.7252314814815118E-4</v>
      </c>
      <c r="R117" s="1">
        <v>9.5392361111111372E-4</v>
      </c>
      <c r="S117" s="1">
        <v>9.6563657407407709E-4</v>
      </c>
      <c r="T117" s="1">
        <v>1.2465856481481425E-3</v>
      </c>
      <c r="U117" s="1">
        <v>1.009606481481469E-4</v>
      </c>
      <c r="V117" s="1">
        <v>1.901620370370373E-4</v>
      </c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3.8310185185193302E-6</v>
      </c>
      <c r="D118" s="1">
        <v>3.2534722222218523E-5</v>
      </c>
      <c r="E118" s="1">
        <v>9.225694444444342E-5</v>
      </c>
      <c r="F118" s="1">
        <v>9.1041666666668089E-5</v>
      </c>
      <c r="G118" s="1">
        <v>1.7777777777777844E-4</v>
      </c>
      <c r="H118" s="1">
        <v>1.8873842592592727E-4</v>
      </c>
      <c r="I118" s="1">
        <v>1.8133101851852337E-4</v>
      </c>
      <c r="J118" s="1">
        <v>3.72708333333336E-4</v>
      </c>
      <c r="K118" s="1">
        <v>3.6643518518518492E-4</v>
      </c>
      <c r="L118" s="1">
        <v>2.4929398148148575E-4</v>
      </c>
      <c r="M118" s="1">
        <v>2.4260416666666701E-4</v>
      </c>
      <c r="N118" s="1">
        <v>3.8398148148148514E-4</v>
      </c>
      <c r="O118" s="1">
        <v>3.7155092592591928E-4</v>
      </c>
      <c r="P118" s="1">
        <v>7.4025462962963411E-4</v>
      </c>
      <c r="Q118" s="1">
        <v>9.9988425925926112E-4</v>
      </c>
      <c r="R118" s="1">
        <v>1.0007638888888913E-3</v>
      </c>
      <c r="S118" s="1">
        <v>1.0113078703703725E-3</v>
      </c>
      <c r="T118" s="1">
        <v>1.3222453703703643E-3</v>
      </c>
      <c r="U118" s="1">
        <v>9.5034722222220314E-5</v>
      </c>
      <c r="V118" s="1">
        <v>1.9163194444444392E-4</v>
      </c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5.1620370370378948E-6</v>
      </c>
      <c r="D119" s="1">
        <v>2.6249999999996762E-5</v>
      </c>
      <c r="E119" s="1">
        <v>9.7395833333333015E-5</v>
      </c>
      <c r="F119" s="1">
        <v>9.9062500000001927E-5</v>
      </c>
      <c r="G119" s="1">
        <v>1.8116898148148181E-4</v>
      </c>
      <c r="H119" s="1">
        <v>1.9158564814814906E-4</v>
      </c>
      <c r="I119" s="1">
        <v>1.8304398148148542E-4</v>
      </c>
      <c r="J119" s="1">
        <v>3.6642361111111424E-4</v>
      </c>
      <c r="K119" s="1">
        <v>3.6299768518518495E-4</v>
      </c>
      <c r="L119" s="1">
        <v>2.6328703703704104E-4</v>
      </c>
      <c r="M119" s="1">
        <v>2.4718750000000088E-4</v>
      </c>
      <c r="N119" s="1">
        <v>4.034953703703735E-4</v>
      </c>
      <c r="O119" s="1">
        <v>3.9976851851851111E-4</v>
      </c>
      <c r="P119" s="1">
        <v>8.1584490740741096E-4</v>
      </c>
      <c r="Q119" s="1">
        <v>1.0349074074074097E-3</v>
      </c>
      <c r="R119" s="1">
        <v>1.1579398148148165E-3</v>
      </c>
      <c r="S119" s="1">
        <v>1.1209375000000021E-3</v>
      </c>
      <c r="T119" s="1">
        <v>1.3768287037036978E-3</v>
      </c>
      <c r="U119" s="1">
        <v>1.04120370370369E-4</v>
      </c>
      <c r="V119" s="1">
        <v>1.9563657407407377E-4</v>
      </c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2.0023148148157893E-6</v>
      </c>
      <c r="D120" s="1">
        <v>2.7337962962959914E-5</v>
      </c>
      <c r="E120" s="1">
        <v>1.2552083333333339E-4</v>
      </c>
      <c r="F120" s="1">
        <v>1.2657407407407582E-4</v>
      </c>
      <c r="G120" s="1">
        <v>2.7143518518518532E-4</v>
      </c>
      <c r="H120" s="1">
        <v>2.0909722222222336E-4</v>
      </c>
      <c r="I120" s="1">
        <v>3.2089120370370691E-4</v>
      </c>
      <c r="J120" s="1">
        <v>3.6634259259259519E-4</v>
      </c>
      <c r="K120" s="1">
        <v>3.6168981481481469E-4</v>
      </c>
      <c r="L120" s="1">
        <v>2.8424768518518946E-4</v>
      </c>
      <c r="M120" s="1">
        <v>2.9472222222222226E-4</v>
      </c>
      <c r="N120" s="1">
        <v>4.3489583333333574E-4</v>
      </c>
      <c r="O120" s="1">
        <v>4.3047453703702956E-4</v>
      </c>
      <c r="P120" s="1">
        <v>8.911458333333358E-4</v>
      </c>
      <c r="Q120" s="1">
        <v>1.0670023148148175E-3</v>
      </c>
      <c r="R120" s="1">
        <v>1.205138888888891E-3</v>
      </c>
      <c r="S120" s="1">
        <v>1.2877199074074093E-3</v>
      </c>
      <c r="T120" s="1">
        <v>1.4520601851851795E-3</v>
      </c>
      <c r="U120" s="1">
        <v>1.2803240740740657E-4</v>
      </c>
      <c r="V120" s="1">
        <v>6.7204861111111111E-4</v>
      </c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6.1342592592612821E-6</v>
      </c>
      <c r="D121" s="1">
        <v>2.8784722222219977E-5</v>
      </c>
      <c r="E121" s="1">
        <v>1.434143518518529E-4</v>
      </c>
      <c r="F121" s="1">
        <v>1.4164351851852011E-4</v>
      </c>
      <c r="G121" s="1">
        <v>2.7568287037037058E-4</v>
      </c>
      <c r="H121" s="1">
        <v>2.2488425925926148E-4</v>
      </c>
      <c r="I121" s="1">
        <v>3.3379629629630078E-4</v>
      </c>
      <c r="J121" s="1">
        <v>3.677314814814845E-4</v>
      </c>
      <c r="K121" s="1">
        <v>3.6295138888889009E-4</v>
      </c>
      <c r="L121" s="1">
        <v>3.1206018518518952E-4</v>
      </c>
      <c r="M121" s="1">
        <v>3.2687500000000078E-4</v>
      </c>
      <c r="N121" s="1">
        <v>4.6351851851852109E-4</v>
      </c>
      <c r="O121" s="1">
        <v>4.5945601851851182E-4</v>
      </c>
      <c r="P121" s="1">
        <v>9.6062500000000314E-4</v>
      </c>
      <c r="Q121" s="1">
        <v>1.1230555555555594E-3</v>
      </c>
      <c r="R121" s="1">
        <v>1.256736111111113E-3</v>
      </c>
      <c r="S121" s="1">
        <v>1.3211921296296322E-3</v>
      </c>
      <c r="T121" s="1">
        <v>1.5239699074074027E-3</v>
      </c>
      <c r="U121" s="1">
        <v>1.4783564814814867E-4</v>
      </c>
      <c r="V121" s="1">
        <v>6.803402777777778E-3</v>
      </c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3.4259259259275532E-6</v>
      </c>
      <c r="D122" s="1">
        <v>2.71180555555528E-5</v>
      </c>
      <c r="E122" s="1">
        <v>1.4763888888888813E-4</v>
      </c>
      <c r="F122" s="1">
        <v>1.7854166666666713E-4</v>
      </c>
      <c r="G122" s="1">
        <v>2.8998842592592444E-4</v>
      </c>
      <c r="H122" s="1">
        <v>2.4125000000000188E-4</v>
      </c>
      <c r="I122" s="1">
        <v>3.4368055555555888E-4</v>
      </c>
      <c r="J122" s="1">
        <v>3.6810185185185383E-4</v>
      </c>
      <c r="K122" s="1">
        <v>3.6445601851851916E-4</v>
      </c>
      <c r="L122" s="1">
        <v>3.1871527777778061E-4</v>
      </c>
      <c r="M122" s="1">
        <v>3.4791666666666651E-4</v>
      </c>
      <c r="N122" s="1">
        <v>4.8447916666666778E-4</v>
      </c>
      <c r="O122" s="1">
        <v>4.9473379629628826E-4</v>
      </c>
      <c r="P122" s="1">
        <v>1.0215162037037068E-3</v>
      </c>
      <c r="Q122" s="1">
        <v>1.1670254629629652E-3</v>
      </c>
      <c r="R122" s="1">
        <v>1.3051388888888904E-3</v>
      </c>
      <c r="S122" s="1">
        <v>1.3593518518518529E-3</v>
      </c>
      <c r="T122" s="1">
        <v>1.5811574074074027E-3</v>
      </c>
      <c r="U122" s="1">
        <v>6.2794907407407417E-3</v>
      </c>
      <c r="V122" s="1">
        <v>1.2935057870370369E-2</v>
      </c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2.3726851851868513E-6</v>
      </c>
      <c r="D123" s="1">
        <v>2.5740740740737636E-5</v>
      </c>
      <c r="E123" s="1">
        <v>1.4627314814814711E-4</v>
      </c>
      <c r="F123" s="1">
        <v>1.8694444444444444E-4</v>
      </c>
      <c r="G123" s="1">
        <v>2.9087962962962878E-4</v>
      </c>
      <c r="H123" s="1">
        <v>2.518750000000021E-4</v>
      </c>
      <c r="I123" s="1">
        <v>3.3733796296296636E-4</v>
      </c>
      <c r="J123" s="1">
        <v>3.6462962962963141E-4</v>
      </c>
      <c r="K123" s="1">
        <v>3.630555555555557E-4</v>
      </c>
      <c r="L123" s="1">
        <v>3.3618055555555831E-4</v>
      </c>
      <c r="M123" s="1">
        <v>3.6172453703703714E-4</v>
      </c>
      <c r="N123" s="1">
        <v>4.9653935185185218E-4</v>
      </c>
      <c r="O123" s="1">
        <v>5.0864583333332623E-4</v>
      </c>
      <c r="P123" s="1">
        <v>1.0729861111111148E-3</v>
      </c>
      <c r="Q123" s="1">
        <v>1.2149305555555576E-3</v>
      </c>
      <c r="R123" s="1">
        <v>1.3599305555555569E-3</v>
      </c>
      <c r="S123" s="1">
        <v>1.4084606481481483E-3</v>
      </c>
      <c r="T123" s="1">
        <v>1.6252083333333275E-3</v>
      </c>
      <c r="U123" s="1">
        <v>1.2408101851851852E-2</v>
      </c>
      <c r="V123" s="1">
        <v>1.9063668981481485E-2</v>
      </c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3.2407407407411548E-6</v>
      </c>
      <c r="D124" s="1">
        <v>1.2488425925922739E-5</v>
      </c>
      <c r="E124" s="1">
        <v>1.3501157407407212E-4</v>
      </c>
      <c r="F124" s="1">
        <v>1.7902777777777795E-4</v>
      </c>
      <c r="G124" s="1">
        <v>2.8214120370370285E-4</v>
      </c>
      <c r="H124" s="1">
        <v>2.5200231481481601E-4</v>
      </c>
      <c r="I124" s="1">
        <v>3.2203703703703908E-4</v>
      </c>
      <c r="J124" s="1">
        <v>3.6839120370370411E-4</v>
      </c>
      <c r="K124" s="1">
        <v>3.537268518518516E-4</v>
      </c>
      <c r="L124" s="1">
        <v>3.4234953703703858E-4</v>
      </c>
      <c r="M124" s="1">
        <v>3.9099537037036967E-4</v>
      </c>
      <c r="N124" s="1">
        <v>5.0018518518518511E-4</v>
      </c>
      <c r="O124" s="1">
        <v>5.2555555555554821E-4</v>
      </c>
      <c r="P124" s="1">
        <v>1.1322685185185203E-3</v>
      </c>
      <c r="Q124" s="1">
        <v>1.2646296296296312E-3</v>
      </c>
      <c r="R124" s="1">
        <v>1.4069212962962967E-3</v>
      </c>
      <c r="S124" s="1">
        <v>1.4333796296296299E-3</v>
      </c>
      <c r="T124" s="1">
        <v>1.6754282407407343E-3</v>
      </c>
      <c r="U124" s="1">
        <v>1.8527372685185187E-2</v>
      </c>
      <c r="V124" s="1">
        <v>2.5182939814814821E-2</v>
      </c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5.8217592592592349E-6</v>
      </c>
      <c r="D125" s="1">
        <v>1.2442129629624404E-5</v>
      </c>
      <c r="E125" s="1">
        <v>1.3437499999999908E-4</v>
      </c>
      <c r="F125" s="1">
        <v>1.8468749999999909E-4</v>
      </c>
      <c r="G125" s="1">
        <v>2.8789351851851719E-4</v>
      </c>
      <c r="H125" s="1">
        <v>2.6738425925925888E-4</v>
      </c>
      <c r="I125" s="1">
        <v>3.1745370370370521E-4</v>
      </c>
      <c r="J125" s="1">
        <v>3.6437500000000012E-4</v>
      </c>
      <c r="K125" s="1">
        <v>3.5787037037036951E-4</v>
      </c>
      <c r="L125" s="1">
        <v>3.7340277777777806E-4</v>
      </c>
      <c r="M125" s="1">
        <v>4.0543981481481334E-4</v>
      </c>
      <c r="N125" s="1">
        <v>5.1383101851851937E-4</v>
      </c>
      <c r="O125" s="1">
        <v>5.5077546296295604E-4</v>
      </c>
      <c r="P125" s="1">
        <v>1.1867592592592589E-3</v>
      </c>
      <c r="Q125" s="1">
        <v>1.3030902777777797E-3</v>
      </c>
      <c r="R125" s="1">
        <v>1.4488310185185177E-3</v>
      </c>
      <c r="S125" s="1">
        <v>1.4724652777777757E-3</v>
      </c>
      <c r="T125" s="1">
        <v>1.7364236111111035E-3</v>
      </c>
      <c r="U125" s="1">
        <v>2.4656921296296291E-2</v>
      </c>
      <c r="V125" s="1">
        <v>3.1312488425925933E-2</v>
      </c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1.5925925925926177E-5</v>
      </c>
      <c r="C126">
        <v>0</v>
      </c>
      <c r="D126">
        <v>2.9745370370322377E-6</v>
      </c>
      <c r="E126">
        <v>1.1687499999999892E-4</v>
      </c>
      <c r="F126">
        <v>1.770023148148156E-4</v>
      </c>
      <c r="G126">
        <v>2.7427083333333296E-4</v>
      </c>
      <c r="H126">
        <v>2.669328703703705E-4</v>
      </c>
      <c r="I126">
        <v>2.9829861111111203E-4</v>
      </c>
      <c r="J126">
        <v>3.4847222222222224E-4</v>
      </c>
      <c r="K126">
        <v>3.4711805555555364E-4</v>
      </c>
      <c r="L126">
        <v>3.7377314814814738E-4</v>
      </c>
      <c r="M126">
        <v>4.1471064814814496E-4</v>
      </c>
      <c r="N126">
        <v>5.1131944444444619E-4</v>
      </c>
      <c r="O126">
        <v>5.5629629629629085E-4</v>
      </c>
      <c r="P126">
        <v>1.2244328703703705E-3</v>
      </c>
      <c r="Q126">
        <v>1.3314467592592596E-3</v>
      </c>
      <c r="R126">
        <v>1.4962037037037045E-3</v>
      </c>
      <c r="S126">
        <v>1.5080092592592576E-3</v>
      </c>
      <c r="T126">
        <v>1.7845138888888806E-3</v>
      </c>
      <c r="U126">
        <v>3.0773078703703702E-2</v>
      </c>
      <c r="V126">
        <v>3.7428645833333343E-2</v>
      </c>
    </row>
    <row r="127" spans="1:44" ht="12.75" x14ac:dyDescent="0.2">
      <c r="A127">
        <v>21</v>
      </c>
      <c r="B127">
        <v>1.1331018518516422E-5</v>
      </c>
      <c r="C127">
        <v>0</v>
      </c>
      <c r="D127">
        <v>3.8541666666606911E-6</v>
      </c>
      <c r="E127">
        <v>1.1350694444444212E-4</v>
      </c>
      <c r="F127">
        <v>1.8379629629629649E-4</v>
      </c>
      <c r="G127">
        <v>2.8832175925925727E-4</v>
      </c>
      <c r="H127">
        <v>2.8993055555555369E-4</v>
      </c>
      <c r="I127">
        <v>2.9530092592592455E-4</v>
      </c>
      <c r="J127">
        <v>3.5499999999999768E-4</v>
      </c>
      <c r="K127">
        <v>3.6078703703703446E-4</v>
      </c>
      <c r="L127">
        <v>3.9011574074073949E-4</v>
      </c>
      <c r="M127">
        <v>4.3165509259258938E-4</v>
      </c>
      <c r="N127">
        <v>5.2699074074074106E-4</v>
      </c>
      <c r="O127">
        <v>5.8505787037036253E-4</v>
      </c>
      <c r="P127">
        <v>7.3558449074074064E-3</v>
      </c>
      <c r="Q127">
        <v>7.4628587962962956E-3</v>
      </c>
      <c r="R127">
        <v>7.6276157407407404E-3</v>
      </c>
      <c r="S127">
        <v>7.6394212962962935E-3</v>
      </c>
      <c r="T127">
        <v>7.9159259259259165E-3</v>
      </c>
      <c r="U127">
        <v>3.6904490740740745E-2</v>
      </c>
      <c r="V127">
        <v>4.3560057870370386E-2</v>
      </c>
    </row>
    <row r="128" spans="1:44" ht="12.75" x14ac:dyDescent="0.2">
      <c r="A128">
        <v>22</v>
      </c>
      <c r="B128">
        <v>0</v>
      </c>
      <c r="C128">
        <v>3.2638888888894546E-6</v>
      </c>
      <c r="D128">
        <v>6.041666666661144E-6</v>
      </c>
      <c r="E128">
        <v>9.7430555555555465E-5</v>
      </c>
      <c r="F128">
        <v>1.651736111111142E-4</v>
      </c>
      <c r="G128">
        <v>6.3942245370370368E-3</v>
      </c>
      <c r="H128">
        <v>6.3958333333333332E-3</v>
      </c>
      <c r="I128">
        <v>6.4012037037037041E-3</v>
      </c>
      <c r="J128">
        <v>6.4609027777777772E-3</v>
      </c>
      <c r="K128">
        <v>6.466689814814814E-3</v>
      </c>
      <c r="L128">
        <v>6.496018518518519E-3</v>
      </c>
      <c r="M128">
        <v>6.5375578703703689E-3</v>
      </c>
      <c r="N128">
        <v>6.6328935185185206E-3</v>
      </c>
      <c r="O128">
        <v>6.6909606481481421E-3</v>
      </c>
      <c r="P128">
        <v>1.3461747685185186E-2</v>
      </c>
      <c r="Q128">
        <v>1.3568761574074075E-2</v>
      </c>
      <c r="R128">
        <v>1.3733518518518516E-2</v>
      </c>
      <c r="S128">
        <v>1.3745324074074073E-2</v>
      </c>
      <c r="T128">
        <v>1.4021828703703696E-2</v>
      </c>
      <c r="U128">
        <v>4.3010393518518528E-2</v>
      </c>
      <c r="V128">
        <v>4.9665960648148169E-2</v>
      </c>
    </row>
    <row r="129" spans="1:17" ht="12.75" x14ac:dyDescent="0.2">
      <c r="A129" s="2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ht="12.75" x14ac:dyDescent="0.2">
      <c r="A130" s="2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ht="12.75" x14ac:dyDescent="0.2">
      <c r="A131" s="2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ht="12.75" x14ac:dyDescent="0.2">
      <c r="A132" s="2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7" priority="7" operator="equal">
      <formula>$H$2</formula>
    </cfRule>
  </conditionalFormatting>
  <conditionalFormatting sqref="B106:AU106 A106:A125 A129:A147">
    <cfRule type="expression" dxfId="6" priority="1" stopIfTrue="1">
      <formula>A106=SMALL($B106:$C106,1)</formula>
    </cfRule>
    <cfRule type="expression" dxfId="5" priority="2" stopIfTrue="1">
      <formula>A106=SMALL($B106:$C106,2)</formula>
    </cfRule>
    <cfRule type="expression" dxfId="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Cido</cp:lastModifiedBy>
  <dcterms:created xsi:type="dcterms:W3CDTF">2023-01-22T20:06:50Z</dcterms:created>
  <dcterms:modified xsi:type="dcterms:W3CDTF">2023-04-26T02:11:21Z</dcterms:modified>
</cp:coreProperties>
</file>