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omments9.xml" ContentType="application/vnd.openxmlformats-officedocument.spreadsheetml.comments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E:\Cido\KART\VIAKART\2023\SUPER DOMINGO\PRO\TABELA PARA DIVULGAÇÃO NO SITE\"/>
    </mc:Choice>
  </mc:AlternateContent>
  <xr:revisionPtr revIDLastSave="0" documentId="13_ncr:1_{A98E3B54-57DA-4F22-8250-23E483C1A4C8}" xr6:coauthVersionLast="47" xr6:coauthVersionMax="47" xr10:uidLastSave="{00000000-0000-0000-0000-000000000000}"/>
  <bookViews>
    <workbookView xWindow="-120" yWindow="-120" windowWidth="20730" windowHeight="11160" xr2:uid="{154353EB-DB2E-4A77-815A-EBBF3B0D365B}"/>
  </bookViews>
  <sheets>
    <sheet name="ETAPA 10" sheetId="13" r:id="rId1"/>
    <sheet name="ETAPA 9" sheetId="12" r:id="rId2"/>
    <sheet name="ETAPA 8" sheetId="11" r:id="rId3"/>
    <sheet name="ETAPA 7" sheetId="10" r:id="rId4"/>
    <sheet name="ETAPA 06" sheetId="9" r:id="rId5"/>
    <sheet name="ETAPA 5" sheetId="8" r:id="rId6"/>
    <sheet name="ETAPA 4" sheetId="7" r:id="rId7"/>
    <sheet name="ETAPA 3" sheetId="6" r:id="rId8"/>
    <sheet name="ETAPA 2" sheetId="4" r:id="rId9"/>
    <sheet name="ETAPA 1" sheetId="5" r:id="rId10"/>
  </sheets>
  <definedNames>
    <definedName name="_xlnm._FilterDatabase" localSheetId="9" hidden="1">'ETAPA 1'!$K$49:$L$1046668</definedName>
    <definedName name="_xlnm._FilterDatabase" localSheetId="0" hidden="1">'ETAPA 10'!$K$49:$L$1046668</definedName>
    <definedName name="_xlnm._FilterDatabase" localSheetId="8" hidden="1">'ETAPA 2'!$K$49:$L$1046668</definedName>
    <definedName name="_xlnm._FilterDatabase" localSheetId="7" hidden="1">'ETAPA 3'!$K$49:$L$1046668</definedName>
    <definedName name="_xlnm._FilterDatabase" localSheetId="6" hidden="1">'ETAPA 4'!$K$49:$L$1046668</definedName>
    <definedName name="_xlnm._FilterDatabase" localSheetId="5" hidden="1">'ETAPA 5'!$K$49:$L$1046668</definedName>
    <definedName name="_xlnm._FilterDatabase" localSheetId="3" hidden="1">'ETAPA 7'!$K$49:$L$1046668</definedName>
    <definedName name="_xlnm._FilterDatabase" localSheetId="2" hidden="1">'ETAPA 8'!$K$49:$L$1046668</definedName>
    <definedName name="_xlnm._FilterDatabase" localSheetId="1" hidden="1">'ETAPA 9'!$K$49:$L$1046668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2" i="13" l="1"/>
  <c r="K1" i="13" s="1"/>
  <c r="K52" i="13"/>
  <c r="K50" i="13" s="1"/>
  <c r="J52" i="13"/>
  <c r="I1" i="13" s="1"/>
  <c r="L51" i="13"/>
  <c r="K51" i="13"/>
  <c r="J51" i="13"/>
  <c r="L52" i="12"/>
  <c r="K52" i="12"/>
  <c r="K50" i="12" s="1"/>
  <c r="K95" i="12" s="1" a="1"/>
  <c r="K95" i="12" s="1"/>
  <c r="J52" i="12"/>
  <c r="I1" i="12" s="1"/>
  <c r="L51" i="12"/>
  <c r="K51" i="12"/>
  <c r="J51" i="12"/>
  <c r="J50" i="12"/>
  <c r="J96" i="12" s="1" a="1"/>
  <c r="J96" i="12" s="1"/>
  <c r="L52" i="11"/>
  <c r="K52" i="11"/>
  <c r="K50" i="11" s="1"/>
  <c r="K95" i="11" s="1" a="1"/>
  <c r="K95" i="11" s="1"/>
  <c r="J52" i="11"/>
  <c r="I1" i="11" s="1"/>
  <c r="L51" i="11"/>
  <c r="K51" i="11"/>
  <c r="J51" i="11"/>
  <c r="L52" i="10"/>
  <c r="L50" i="10" s="1"/>
  <c r="K52" i="10"/>
  <c r="K50" i="10" s="1"/>
  <c r="J52" i="10"/>
  <c r="I1" i="10" s="1"/>
  <c r="L51" i="10"/>
  <c r="K51" i="10"/>
  <c r="J51" i="10"/>
  <c r="L52" i="8"/>
  <c r="L50" i="8" s="1"/>
  <c r="K52" i="8"/>
  <c r="K50" i="8" s="1"/>
  <c r="J52" i="8"/>
  <c r="J50" i="8" s="1"/>
  <c r="L51" i="8"/>
  <c r="K51" i="8"/>
  <c r="J51" i="8"/>
  <c r="K1" i="8"/>
  <c r="L52" i="7"/>
  <c r="L50" i="7" s="1"/>
  <c r="L70" i="7" s="1" a="1"/>
  <c r="L70" i="7" s="1"/>
  <c r="K52" i="7"/>
  <c r="J52" i="7"/>
  <c r="I1" i="7" s="1"/>
  <c r="L51" i="7"/>
  <c r="K51" i="7"/>
  <c r="J51" i="7"/>
  <c r="J50" i="7"/>
  <c r="J97" i="7" s="1" a="1"/>
  <c r="J97" i="7" s="1"/>
  <c r="L52" i="6"/>
  <c r="K1" i="6" s="1"/>
  <c r="K52" i="6"/>
  <c r="K50" i="6" s="1"/>
  <c r="J52" i="6"/>
  <c r="J50" i="6" s="1"/>
  <c r="L51" i="6"/>
  <c r="K51" i="6"/>
  <c r="J51" i="6"/>
  <c r="L52" i="5"/>
  <c r="K52" i="5"/>
  <c r="K50" i="5" s="1"/>
  <c r="J52" i="5"/>
  <c r="I1" i="5" s="1"/>
  <c r="L51" i="5"/>
  <c r="K51" i="5"/>
  <c r="J51" i="5"/>
  <c r="L52" i="4"/>
  <c r="K52" i="4"/>
  <c r="J52" i="4"/>
  <c r="J50" i="4" s="1"/>
  <c r="L51" i="4"/>
  <c r="K51" i="4"/>
  <c r="J51" i="4"/>
  <c r="L50" i="13" l="1"/>
  <c r="L97" i="13" s="1" a="1"/>
  <c r="L97" i="13" s="1"/>
  <c r="J50" i="13"/>
  <c r="J97" i="13" s="1" a="1"/>
  <c r="J97" i="13" s="1"/>
  <c r="J74" i="13" a="1"/>
  <c r="J74" i="13" s="1"/>
  <c r="L53" i="13" a="1"/>
  <c r="L53" i="13" s="1"/>
  <c r="K5" i="13" s="1"/>
  <c r="L70" i="13" a="1"/>
  <c r="L70" i="13" s="1"/>
  <c r="L78" i="13" a="1"/>
  <c r="L78" i="13" s="1"/>
  <c r="J58" i="13" a="1"/>
  <c r="J58" i="13" s="1"/>
  <c r="J62" i="13" a="1"/>
  <c r="J62" i="13" s="1"/>
  <c r="J66" i="13" a="1"/>
  <c r="J66" i="13" s="1"/>
  <c r="J80" i="13" a="1"/>
  <c r="J80" i="13" s="1"/>
  <c r="J88" i="13" a="1"/>
  <c r="J88" i="13" s="1"/>
  <c r="J96" i="13" a="1"/>
  <c r="J96" i="13" s="1"/>
  <c r="J65" i="13" a="1"/>
  <c r="J65" i="13" s="1"/>
  <c r="J78" i="13" a="1"/>
  <c r="J78" i="13" s="1"/>
  <c r="J90" i="13" a="1"/>
  <c r="J90" i="13" s="1"/>
  <c r="L59" i="13" a="1"/>
  <c r="L59" i="13" s="1"/>
  <c r="L63" i="13" a="1"/>
  <c r="L63" i="13" s="1"/>
  <c r="L67" i="13" a="1"/>
  <c r="L67" i="13" s="1"/>
  <c r="L82" i="13" a="1"/>
  <c r="L82" i="13" s="1"/>
  <c r="L90" i="13" a="1"/>
  <c r="L90" i="13" s="1"/>
  <c r="L54" i="13" a="1"/>
  <c r="L54" i="13" s="1"/>
  <c r="L58" i="13" a="1"/>
  <c r="L58" i="13" s="1"/>
  <c r="L60" i="13" a="1"/>
  <c r="L60" i="13" s="1"/>
  <c r="L62" i="13" a="1"/>
  <c r="L62" i="13" s="1"/>
  <c r="L66" i="13" a="1"/>
  <c r="L66" i="13" s="1"/>
  <c r="L68" i="13" a="1"/>
  <c r="L68" i="13" s="1"/>
  <c r="L72" i="13" a="1"/>
  <c r="L72" i="13" s="1"/>
  <c r="L80" i="13" a="1"/>
  <c r="L80" i="13" s="1"/>
  <c r="L84" i="13" a="1"/>
  <c r="L84" i="13" s="1"/>
  <c r="L88" i="13" a="1"/>
  <c r="L88" i="13" s="1"/>
  <c r="L96" i="13" a="1"/>
  <c r="L96" i="13" s="1"/>
  <c r="K60" i="13" a="1"/>
  <c r="K60" i="13" s="1"/>
  <c r="K91" i="13" a="1"/>
  <c r="K91" i="13" s="1"/>
  <c r="K83" i="13" a="1"/>
  <c r="K83" i="13" s="1"/>
  <c r="K67" i="13" a="1"/>
  <c r="K67" i="13" s="1"/>
  <c r="K65" i="13" a="1"/>
  <c r="K65" i="13" s="1"/>
  <c r="K61" i="13" a="1"/>
  <c r="K61" i="13" s="1"/>
  <c r="K57" i="13" a="1"/>
  <c r="K57" i="13" s="1"/>
  <c r="K96" i="13" a="1"/>
  <c r="K96" i="13" s="1"/>
  <c r="K94" i="13" a="1"/>
  <c r="K94" i="13" s="1"/>
  <c r="K92" i="13" a="1"/>
  <c r="K92" i="13" s="1"/>
  <c r="K90" i="13" a="1"/>
  <c r="K90" i="13" s="1"/>
  <c r="K88" i="13" a="1"/>
  <c r="K88" i="13" s="1"/>
  <c r="K86" i="13" a="1"/>
  <c r="K86" i="13" s="1"/>
  <c r="K84" i="13" a="1"/>
  <c r="K84" i="13" s="1"/>
  <c r="K82" i="13" a="1"/>
  <c r="K82" i="13" s="1"/>
  <c r="K80" i="13" a="1"/>
  <c r="K80" i="13" s="1"/>
  <c r="K78" i="13" a="1"/>
  <c r="K78" i="13" s="1"/>
  <c r="K76" i="13" a="1"/>
  <c r="K76" i="13" s="1"/>
  <c r="K74" i="13" a="1"/>
  <c r="K74" i="13" s="1"/>
  <c r="K72" i="13" a="1"/>
  <c r="K72" i="13" s="1"/>
  <c r="K70" i="13" a="1"/>
  <c r="K70" i="13" s="1"/>
  <c r="K68" i="13" a="1"/>
  <c r="K68" i="13" s="1"/>
  <c r="K66" i="13" a="1"/>
  <c r="K66" i="13" s="1"/>
  <c r="K64" i="13" a="1"/>
  <c r="K64" i="13" s="1"/>
  <c r="K62" i="13" a="1"/>
  <c r="K62" i="13" s="1"/>
  <c r="K58" i="13" a="1"/>
  <c r="K58" i="13" s="1"/>
  <c r="K56" i="13" a="1"/>
  <c r="K56" i="13" s="1"/>
  <c r="K54" i="13" a="1"/>
  <c r="K54" i="13" s="1"/>
  <c r="K85" i="13" a="1"/>
  <c r="K85" i="13" s="1"/>
  <c r="K75" i="13" a="1"/>
  <c r="K75" i="13" s="1"/>
  <c r="K71" i="13" a="1"/>
  <c r="K71" i="13" s="1"/>
  <c r="K63" i="13" a="1"/>
  <c r="K63" i="13" s="1"/>
  <c r="K59" i="13" a="1"/>
  <c r="K59" i="13" s="1"/>
  <c r="K55" i="13" a="1"/>
  <c r="K55" i="13" s="1"/>
  <c r="K97" i="13" a="1"/>
  <c r="K97" i="13" s="1"/>
  <c r="K95" i="13" a="1"/>
  <c r="K95" i="13" s="1"/>
  <c r="K93" i="13" a="1"/>
  <c r="K93" i="13" s="1"/>
  <c r="K89" i="13" a="1"/>
  <c r="K89" i="13" s="1"/>
  <c r="K87" i="13" a="1"/>
  <c r="K87" i="13" s="1"/>
  <c r="K81" i="13" a="1"/>
  <c r="K81" i="13" s="1"/>
  <c r="K79" i="13" a="1"/>
  <c r="K79" i="13" s="1"/>
  <c r="K77" i="13" a="1"/>
  <c r="K77" i="13" s="1"/>
  <c r="K73" i="13" a="1"/>
  <c r="K73" i="13" s="1"/>
  <c r="K69" i="13" a="1"/>
  <c r="K69" i="13" s="1"/>
  <c r="K53" i="13" a="1"/>
  <c r="K53" i="13" s="1"/>
  <c r="J1" i="13"/>
  <c r="J69" i="13" a="1"/>
  <c r="J69" i="13" s="1"/>
  <c r="L69" i="13" a="1"/>
  <c r="L69" i="13" s="1"/>
  <c r="J71" i="13" a="1"/>
  <c r="J71" i="13" s="1"/>
  <c r="L71" i="13" a="1"/>
  <c r="L71" i="13" s="1"/>
  <c r="J73" i="13" a="1"/>
  <c r="J73" i="13" s="1"/>
  <c r="L73" i="13" a="1"/>
  <c r="L73" i="13" s="1"/>
  <c r="J75" i="13" a="1"/>
  <c r="J75" i="13" s="1"/>
  <c r="L75" i="13" a="1"/>
  <c r="L75" i="13" s="1"/>
  <c r="J77" i="13" a="1"/>
  <c r="J77" i="13" s="1"/>
  <c r="L77" i="13" a="1"/>
  <c r="L77" i="13" s="1"/>
  <c r="J79" i="13" a="1"/>
  <c r="J79" i="13" s="1"/>
  <c r="L79" i="13" a="1"/>
  <c r="L79" i="13" s="1"/>
  <c r="J81" i="13" a="1"/>
  <c r="J81" i="13" s="1"/>
  <c r="L81" i="13" a="1"/>
  <c r="L81" i="13" s="1"/>
  <c r="J83" i="13" a="1"/>
  <c r="J83" i="13" s="1"/>
  <c r="L83" i="13" a="1"/>
  <c r="L83" i="13" s="1"/>
  <c r="J85" i="13" a="1"/>
  <c r="J85" i="13" s="1"/>
  <c r="L85" i="13" a="1"/>
  <c r="L85" i="13" s="1"/>
  <c r="J87" i="13" a="1"/>
  <c r="J87" i="13" s="1"/>
  <c r="L87" i="13" a="1"/>
  <c r="L87" i="13" s="1"/>
  <c r="J89" i="13" a="1"/>
  <c r="J89" i="13" s="1"/>
  <c r="L89" i="13" a="1"/>
  <c r="L89" i="13" s="1"/>
  <c r="J91" i="13" a="1"/>
  <c r="J91" i="13" s="1"/>
  <c r="L91" i="13" a="1"/>
  <c r="L91" i="13" s="1"/>
  <c r="J93" i="13" a="1"/>
  <c r="J93" i="13" s="1"/>
  <c r="L93" i="13" a="1"/>
  <c r="L93" i="13" s="1"/>
  <c r="J95" i="13" a="1"/>
  <c r="J95" i="13" s="1"/>
  <c r="L95" i="13" a="1"/>
  <c r="L95" i="13" s="1"/>
  <c r="J1" i="12"/>
  <c r="K87" i="12" a="1"/>
  <c r="K87" i="12" s="1"/>
  <c r="J90" i="12" a="1"/>
  <c r="J90" i="12" s="1"/>
  <c r="K96" i="12" a="1"/>
  <c r="K96" i="12" s="1"/>
  <c r="K94" i="12" a="1"/>
  <c r="K94" i="12" s="1"/>
  <c r="K92" i="12" a="1"/>
  <c r="K92" i="12" s="1"/>
  <c r="K90" i="12" a="1"/>
  <c r="K90" i="12" s="1"/>
  <c r="K88" i="12" a="1"/>
  <c r="K88" i="12" s="1"/>
  <c r="K86" i="12" a="1"/>
  <c r="K86" i="12" s="1"/>
  <c r="K84" i="12" a="1"/>
  <c r="K84" i="12" s="1"/>
  <c r="K82" i="12" a="1"/>
  <c r="K82" i="12" s="1"/>
  <c r="K80" i="12" a="1"/>
  <c r="K80" i="12" s="1"/>
  <c r="K78" i="12" a="1"/>
  <c r="K78" i="12" s="1"/>
  <c r="K76" i="12" a="1"/>
  <c r="K76" i="12" s="1"/>
  <c r="K74" i="12" a="1"/>
  <c r="K74" i="12" s="1"/>
  <c r="K72" i="12" a="1"/>
  <c r="K72" i="12" s="1"/>
  <c r="K70" i="12" a="1"/>
  <c r="K70" i="12" s="1"/>
  <c r="K68" i="12" a="1"/>
  <c r="K68" i="12" s="1"/>
  <c r="K66" i="12" a="1"/>
  <c r="K66" i="12" s="1"/>
  <c r="K64" i="12" a="1"/>
  <c r="K64" i="12" s="1"/>
  <c r="K62" i="12" a="1"/>
  <c r="K62" i="12" s="1"/>
  <c r="K60" i="12" a="1"/>
  <c r="K60" i="12" s="1"/>
  <c r="K58" i="12" a="1"/>
  <c r="K58" i="12" s="1"/>
  <c r="K56" i="12" a="1"/>
  <c r="K56" i="12" s="1"/>
  <c r="K54" i="12" a="1"/>
  <c r="K54" i="12" s="1"/>
  <c r="J54" i="12" a="1"/>
  <c r="J54" i="12" s="1"/>
  <c r="K55" i="12" a="1"/>
  <c r="K55" i="12" s="1"/>
  <c r="J58" i="12" a="1"/>
  <c r="J58" i="12" s="1"/>
  <c r="K59" i="12" a="1"/>
  <c r="K59" i="12" s="1"/>
  <c r="J62" i="12" a="1"/>
  <c r="J62" i="12" s="1"/>
  <c r="K63" i="12" a="1"/>
  <c r="K63" i="12" s="1"/>
  <c r="J66" i="12" a="1"/>
  <c r="J66" i="12" s="1"/>
  <c r="K67" i="12" a="1"/>
  <c r="K67" i="12" s="1"/>
  <c r="J70" i="12" a="1"/>
  <c r="J70" i="12" s="1"/>
  <c r="K71" i="12" a="1"/>
  <c r="K71" i="12" s="1"/>
  <c r="J74" i="12" a="1"/>
  <c r="J74" i="12" s="1"/>
  <c r="K75" i="12" a="1"/>
  <c r="K75" i="12" s="1"/>
  <c r="J78" i="12" a="1"/>
  <c r="J78" i="12" s="1"/>
  <c r="K79" i="12" a="1"/>
  <c r="K79" i="12" s="1"/>
  <c r="J82" i="12" a="1"/>
  <c r="J82" i="12" s="1"/>
  <c r="K83" i="12" a="1"/>
  <c r="K83" i="12" s="1"/>
  <c r="J86" i="12" a="1"/>
  <c r="J86" i="12" s="1"/>
  <c r="J88" i="12" a="1"/>
  <c r="J88" i="12" s="1"/>
  <c r="K93" i="12" a="1"/>
  <c r="K93" i="12" s="1"/>
  <c r="J97" i="12" a="1"/>
  <c r="J97" i="12" s="1"/>
  <c r="J95" i="12" a="1"/>
  <c r="J95" i="12" s="1"/>
  <c r="J93" i="12" a="1"/>
  <c r="J93" i="12" s="1"/>
  <c r="J91" i="12" a="1"/>
  <c r="J91" i="12" s="1"/>
  <c r="J89" i="12" a="1"/>
  <c r="J89" i="12" s="1"/>
  <c r="J87" i="12" a="1"/>
  <c r="J87" i="12" s="1"/>
  <c r="J85" i="12" a="1"/>
  <c r="J85" i="12" s="1"/>
  <c r="J83" i="12" a="1"/>
  <c r="J83" i="12" s="1"/>
  <c r="J81" i="12" a="1"/>
  <c r="J81" i="12" s="1"/>
  <c r="J79" i="12" a="1"/>
  <c r="J79" i="12" s="1"/>
  <c r="J77" i="12" a="1"/>
  <c r="J77" i="12" s="1"/>
  <c r="J75" i="12" a="1"/>
  <c r="J75" i="12" s="1"/>
  <c r="J73" i="12" a="1"/>
  <c r="J73" i="12" s="1"/>
  <c r="J71" i="12" a="1"/>
  <c r="J71" i="12" s="1"/>
  <c r="J69" i="12" a="1"/>
  <c r="J69" i="12" s="1"/>
  <c r="J67" i="12" a="1"/>
  <c r="J67" i="12" s="1"/>
  <c r="J65" i="12" a="1"/>
  <c r="J65" i="12" s="1"/>
  <c r="J63" i="12" a="1"/>
  <c r="J63" i="12" s="1"/>
  <c r="J61" i="12" a="1"/>
  <c r="J61" i="12" s="1"/>
  <c r="J59" i="12" a="1"/>
  <c r="J59" i="12" s="1"/>
  <c r="J57" i="12" a="1"/>
  <c r="J57" i="12" s="1"/>
  <c r="J55" i="12" a="1"/>
  <c r="J55" i="12" s="1"/>
  <c r="J53" i="12" a="1"/>
  <c r="J53" i="12" s="1"/>
  <c r="L50" i="12"/>
  <c r="K1" i="12"/>
  <c r="K91" i="12" a="1"/>
  <c r="K91" i="12" s="1"/>
  <c r="J94" i="12" a="1"/>
  <c r="J94" i="12" s="1"/>
  <c r="K53" i="12" a="1"/>
  <c r="K53" i="12" s="1"/>
  <c r="J56" i="12" a="1"/>
  <c r="J56" i="12" s="1"/>
  <c r="K57" i="12" a="1"/>
  <c r="K57" i="12" s="1"/>
  <c r="J60" i="12" a="1"/>
  <c r="J60" i="12" s="1"/>
  <c r="K61" i="12" a="1"/>
  <c r="K61" i="12" s="1"/>
  <c r="J64" i="12" a="1"/>
  <c r="J64" i="12" s="1"/>
  <c r="K65" i="12" a="1"/>
  <c r="K65" i="12" s="1"/>
  <c r="J68" i="12" a="1"/>
  <c r="J68" i="12" s="1"/>
  <c r="K69" i="12" a="1"/>
  <c r="K69" i="12" s="1"/>
  <c r="J72" i="12" a="1"/>
  <c r="J72" i="12" s="1"/>
  <c r="K73" i="12" a="1"/>
  <c r="K73" i="12" s="1"/>
  <c r="J76" i="12" a="1"/>
  <c r="J76" i="12" s="1"/>
  <c r="K77" i="12" a="1"/>
  <c r="K77" i="12" s="1"/>
  <c r="J80" i="12" a="1"/>
  <c r="J80" i="12" s="1"/>
  <c r="K81" i="12" a="1"/>
  <c r="K81" i="12" s="1"/>
  <c r="J84" i="12" a="1"/>
  <c r="J84" i="12" s="1"/>
  <c r="K85" i="12" a="1"/>
  <c r="K85" i="12" s="1"/>
  <c r="K89" i="12" a="1"/>
  <c r="K89" i="12" s="1"/>
  <c r="J92" i="12" a="1"/>
  <c r="J92" i="12" s="1"/>
  <c r="K97" i="12" a="1"/>
  <c r="K97" i="12" s="1"/>
  <c r="J50" i="11"/>
  <c r="J76" i="11" s="1" a="1"/>
  <c r="J76" i="11" s="1"/>
  <c r="K53" i="11" a="1"/>
  <c r="K53" i="11" s="1"/>
  <c r="J2" i="11" s="1"/>
  <c r="K61" i="11" a="1"/>
  <c r="K61" i="11" s="1"/>
  <c r="K69" i="11" a="1"/>
  <c r="K69" i="11" s="1"/>
  <c r="K77" i="11" a="1"/>
  <c r="K77" i="11" s="1"/>
  <c r="K87" i="11" a="1"/>
  <c r="K87" i="11" s="1"/>
  <c r="J72" i="11" a="1"/>
  <c r="J72" i="11" s="1"/>
  <c r="K57" i="11" a="1"/>
  <c r="K57" i="11" s="1"/>
  <c r="K65" i="11" a="1"/>
  <c r="K65" i="11" s="1"/>
  <c r="K73" i="11" a="1"/>
  <c r="K73" i="11" s="1"/>
  <c r="K81" i="11" a="1"/>
  <c r="K81" i="11" s="1"/>
  <c r="K93" i="11" a="1"/>
  <c r="K93" i="11" s="1"/>
  <c r="J60" i="11" a="1"/>
  <c r="J60" i="11" s="1"/>
  <c r="K85" i="11" a="1"/>
  <c r="K85" i="11" s="1"/>
  <c r="J3" i="11"/>
  <c r="J5" i="11"/>
  <c r="J4" i="11"/>
  <c r="J95" i="11" a="1"/>
  <c r="J95" i="11" s="1"/>
  <c r="J91" i="11" a="1"/>
  <c r="J91" i="11" s="1"/>
  <c r="J89" i="11" a="1"/>
  <c r="J89" i="11" s="1"/>
  <c r="J83" i="11" a="1"/>
  <c r="J83" i="11" s="1"/>
  <c r="J81" i="11" a="1"/>
  <c r="J81" i="11" s="1"/>
  <c r="J79" i="11" a="1"/>
  <c r="J79" i="11" s="1"/>
  <c r="J73" i="11" a="1"/>
  <c r="J73" i="11" s="1"/>
  <c r="J71" i="11" a="1"/>
  <c r="J71" i="11" s="1"/>
  <c r="J67" i="11" a="1"/>
  <c r="J67" i="11" s="1"/>
  <c r="J63" i="11" a="1"/>
  <c r="J63" i="11" s="1"/>
  <c r="J59" i="11" a="1"/>
  <c r="J59" i="11" s="1"/>
  <c r="J57" i="11" a="1"/>
  <c r="J57" i="11" s="1"/>
  <c r="K96" i="11" a="1"/>
  <c r="K96" i="11" s="1"/>
  <c r="K94" i="11" a="1"/>
  <c r="K94" i="11" s="1"/>
  <c r="K92" i="11" a="1"/>
  <c r="K92" i="11" s="1"/>
  <c r="K90" i="11" a="1"/>
  <c r="K90" i="11" s="1"/>
  <c r="K88" i="11" a="1"/>
  <c r="K88" i="11" s="1"/>
  <c r="K86" i="11" a="1"/>
  <c r="K86" i="11" s="1"/>
  <c r="K84" i="11" a="1"/>
  <c r="K84" i="11" s="1"/>
  <c r="K82" i="11" a="1"/>
  <c r="K82" i="11" s="1"/>
  <c r="K80" i="11" a="1"/>
  <c r="K80" i="11" s="1"/>
  <c r="K78" i="11" a="1"/>
  <c r="K78" i="11" s="1"/>
  <c r="K76" i="11" a="1"/>
  <c r="K76" i="11" s="1"/>
  <c r="K74" i="11" a="1"/>
  <c r="K74" i="11" s="1"/>
  <c r="K72" i="11" a="1"/>
  <c r="K72" i="11" s="1"/>
  <c r="K70" i="11" a="1"/>
  <c r="K70" i="11" s="1"/>
  <c r="K68" i="11" a="1"/>
  <c r="K68" i="11" s="1"/>
  <c r="K66" i="11" a="1"/>
  <c r="K66" i="11" s="1"/>
  <c r="K64" i="11" a="1"/>
  <c r="K64" i="11" s="1"/>
  <c r="K62" i="11" a="1"/>
  <c r="K62" i="11" s="1"/>
  <c r="K60" i="11" a="1"/>
  <c r="K60" i="11" s="1"/>
  <c r="K58" i="11" a="1"/>
  <c r="K58" i="11" s="1"/>
  <c r="K56" i="11" a="1"/>
  <c r="K56" i="11" s="1"/>
  <c r="K54" i="11" a="1"/>
  <c r="K54" i="11" s="1"/>
  <c r="J54" i="11" a="1"/>
  <c r="J54" i="11" s="1"/>
  <c r="K55" i="11" a="1"/>
  <c r="K55" i="11" s="1"/>
  <c r="J58" i="11" a="1"/>
  <c r="J58" i="11" s="1"/>
  <c r="K59" i="11" a="1"/>
  <c r="K59" i="11" s="1"/>
  <c r="J62" i="11" a="1"/>
  <c r="J62" i="11" s="1"/>
  <c r="K63" i="11" a="1"/>
  <c r="K63" i="11" s="1"/>
  <c r="J66" i="11" a="1"/>
  <c r="J66" i="11" s="1"/>
  <c r="K67" i="11" a="1"/>
  <c r="K67" i="11" s="1"/>
  <c r="J70" i="11" a="1"/>
  <c r="J70" i="11" s="1"/>
  <c r="K71" i="11" a="1"/>
  <c r="K71" i="11" s="1"/>
  <c r="J74" i="11" a="1"/>
  <c r="J74" i="11" s="1"/>
  <c r="K75" i="11" a="1"/>
  <c r="K75" i="11" s="1"/>
  <c r="J78" i="11" a="1"/>
  <c r="J78" i="11" s="1"/>
  <c r="K79" i="11" a="1"/>
  <c r="K79" i="11" s="1"/>
  <c r="J82" i="11" a="1"/>
  <c r="J82" i="11" s="1"/>
  <c r="K83" i="11" a="1"/>
  <c r="K83" i="11" s="1"/>
  <c r="J86" i="11" a="1"/>
  <c r="J86" i="11" s="1"/>
  <c r="K91" i="11" a="1"/>
  <c r="K91" i="11" s="1"/>
  <c r="J94" i="11" a="1"/>
  <c r="J94" i="11" s="1"/>
  <c r="J88" i="11" a="1"/>
  <c r="J88" i="11" s="1"/>
  <c r="J96" i="11" a="1"/>
  <c r="J96" i="11" s="1"/>
  <c r="J1" i="11"/>
  <c r="L50" i="11"/>
  <c r="K1" i="11"/>
  <c r="J84" i="11" a="1"/>
  <c r="J84" i="11" s="1"/>
  <c r="K89" i="11" a="1"/>
  <c r="K89" i="11" s="1"/>
  <c r="J92" i="11" a="1"/>
  <c r="J92" i="11" s="1"/>
  <c r="K97" i="11" a="1"/>
  <c r="K97" i="11" s="1"/>
  <c r="J50" i="10"/>
  <c r="J97" i="10" s="1" a="1"/>
  <c r="J97" i="10" s="1"/>
  <c r="K1" i="10"/>
  <c r="L97" i="10" a="1"/>
  <c r="L97" i="10" s="1"/>
  <c r="L96" i="10" a="1"/>
  <c r="L96" i="10" s="1"/>
  <c r="L92" i="10" a="1"/>
  <c r="L92" i="10" s="1"/>
  <c r="L88" i="10" a="1"/>
  <c r="L88" i="10" s="1"/>
  <c r="L84" i="10" a="1"/>
  <c r="L84" i="10" s="1"/>
  <c r="L80" i="10" a="1"/>
  <c r="L80" i="10" s="1"/>
  <c r="L76" i="10" a="1"/>
  <c r="L76" i="10" s="1"/>
  <c r="L72" i="10" a="1"/>
  <c r="L72" i="10" s="1"/>
  <c r="L68" i="10" a="1"/>
  <c r="L68" i="10" s="1"/>
  <c r="L64" i="10" a="1"/>
  <c r="L64" i="10" s="1"/>
  <c r="L60" i="10" a="1"/>
  <c r="L60" i="10" s="1"/>
  <c r="L56" i="10" a="1"/>
  <c r="L56" i="10" s="1"/>
  <c r="L54" i="10" a="1"/>
  <c r="L54" i="10" s="1"/>
  <c r="L94" i="10" a="1"/>
  <c r="L94" i="10" s="1"/>
  <c r="L90" i="10" a="1"/>
  <c r="L90" i="10" s="1"/>
  <c r="L86" i="10" a="1"/>
  <c r="L86" i="10" s="1"/>
  <c r="L82" i="10" a="1"/>
  <c r="L82" i="10" s="1"/>
  <c r="L78" i="10" a="1"/>
  <c r="L78" i="10" s="1"/>
  <c r="L74" i="10" a="1"/>
  <c r="L74" i="10" s="1"/>
  <c r="L70" i="10" a="1"/>
  <c r="L70" i="10" s="1"/>
  <c r="L66" i="10" a="1"/>
  <c r="L66" i="10" s="1"/>
  <c r="L62" i="10" a="1"/>
  <c r="L62" i="10" s="1"/>
  <c r="L58" i="10" a="1"/>
  <c r="L58" i="10" s="1"/>
  <c r="L55" i="10" a="1"/>
  <c r="L55" i="10" s="1"/>
  <c r="L53" i="10" a="1"/>
  <c r="L53" i="10" s="1"/>
  <c r="J53" i="10" a="1"/>
  <c r="J53" i="10" s="1"/>
  <c r="J55" i="10" a="1"/>
  <c r="J55" i="10" s="1"/>
  <c r="J58" i="10" a="1"/>
  <c r="J58" i="10" s="1"/>
  <c r="J62" i="10" a="1"/>
  <c r="J62" i="10" s="1"/>
  <c r="J66" i="10" a="1"/>
  <c r="J66" i="10" s="1"/>
  <c r="J70" i="10" a="1"/>
  <c r="J70" i="10" s="1"/>
  <c r="J74" i="10" a="1"/>
  <c r="J74" i="10" s="1"/>
  <c r="J78" i="10" a="1"/>
  <c r="J78" i="10" s="1"/>
  <c r="J82" i="10" a="1"/>
  <c r="J82" i="10" s="1"/>
  <c r="J86" i="10" a="1"/>
  <c r="J86" i="10" s="1"/>
  <c r="J90" i="10" a="1"/>
  <c r="J90" i="10" s="1"/>
  <c r="J94" i="10" a="1"/>
  <c r="J94" i="10" s="1"/>
  <c r="J56" i="10" a="1"/>
  <c r="J56" i="10" s="1"/>
  <c r="J60" i="10" a="1"/>
  <c r="J60" i="10" s="1"/>
  <c r="J64" i="10" a="1"/>
  <c r="J64" i="10" s="1"/>
  <c r="J68" i="10" a="1"/>
  <c r="J68" i="10" s="1"/>
  <c r="J72" i="10" a="1"/>
  <c r="J72" i="10" s="1"/>
  <c r="J76" i="10" a="1"/>
  <c r="J76" i="10" s="1"/>
  <c r="J80" i="10" a="1"/>
  <c r="J80" i="10" s="1"/>
  <c r="J84" i="10" a="1"/>
  <c r="J84" i="10" s="1"/>
  <c r="J88" i="10" a="1"/>
  <c r="J88" i="10" s="1"/>
  <c r="J92" i="10" a="1"/>
  <c r="J92" i="10" s="1"/>
  <c r="J96" i="10" a="1"/>
  <c r="J96" i="10" s="1"/>
  <c r="J54" i="10" a="1"/>
  <c r="J54" i="10" s="1"/>
  <c r="K91" i="10" a="1"/>
  <c r="K91" i="10" s="1"/>
  <c r="K83" i="10" a="1"/>
  <c r="K83" i="10" s="1"/>
  <c r="K79" i="10" a="1"/>
  <c r="K79" i="10" s="1"/>
  <c r="K73" i="10" a="1"/>
  <c r="K73" i="10" s="1"/>
  <c r="K69" i="10" a="1"/>
  <c r="K69" i="10" s="1"/>
  <c r="K67" i="10" a="1"/>
  <c r="K67" i="10" s="1"/>
  <c r="K63" i="10" a="1"/>
  <c r="K63" i="10" s="1"/>
  <c r="K96" i="10" a="1"/>
  <c r="K96" i="10" s="1"/>
  <c r="K94" i="10" a="1"/>
  <c r="K94" i="10" s="1"/>
  <c r="K92" i="10" a="1"/>
  <c r="K92" i="10" s="1"/>
  <c r="K90" i="10" a="1"/>
  <c r="K90" i="10" s="1"/>
  <c r="K88" i="10" a="1"/>
  <c r="K88" i="10" s="1"/>
  <c r="K86" i="10" a="1"/>
  <c r="K86" i="10" s="1"/>
  <c r="K84" i="10" a="1"/>
  <c r="K84" i="10" s="1"/>
  <c r="K82" i="10" a="1"/>
  <c r="K82" i="10" s="1"/>
  <c r="K80" i="10" a="1"/>
  <c r="K80" i="10" s="1"/>
  <c r="K78" i="10" a="1"/>
  <c r="K78" i="10" s="1"/>
  <c r="K76" i="10" a="1"/>
  <c r="K76" i="10" s="1"/>
  <c r="K74" i="10" a="1"/>
  <c r="K74" i="10" s="1"/>
  <c r="K72" i="10" a="1"/>
  <c r="K72" i="10" s="1"/>
  <c r="K70" i="10" a="1"/>
  <c r="K70" i="10" s="1"/>
  <c r="K68" i="10" a="1"/>
  <c r="K68" i="10" s="1"/>
  <c r="K66" i="10" a="1"/>
  <c r="K66" i="10" s="1"/>
  <c r="K64" i="10" a="1"/>
  <c r="K64" i="10" s="1"/>
  <c r="K62" i="10" a="1"/>
  <c r="K62" i="10" s="1"/>
  <c r="K60" i="10" a="1"/>
  <c r="K60" i="10" s="1"/>
  <c r="K58" i="10" a="1"/>
  <c r="K58" i="10" s="1"/>
  <c r="K56" i="10" a="1"/>
  <c r="K56" i="10" s="1"/>
  <c r="K54" i="10" a="1"/>
  <c r="K54" i="10" s="1"/>
  <c r="K95" i="10" a="1"/>
  <c r="K95" i="10" s="1"/>
  <c r="K93" i="10" a="1"/>
  <c r="K93" i="10" s="1"/>
  <c r="K87" i="10" a="1"/>
  <c r="K87" i="10" s="1"/>
  <c r="K81" i="10" a="1"/>
  <c r="K81" i="10" s="1"/>
  <c r="K75" i="10" a="1"/>
  <c r="K75" i="10" s="1"/>
  <c r="K71" i="10" a="1"/>
  <c r="K71" i="10" s="1"/>
  <c r="K65" i="10" a="1"/>
  <c r="K65" i="10" s="1"/>
  <c r="K61" i="10" a="1"/>
  <c r="K61" i="10" s="1"/>
  <c r="K57" i="10" a="1"/>
  <c r="K57" i="10" s="1"/>
  <c r="K53" i="10" a="1"/>
  <c r="K53" i="10" s="1"/>
  <c r="K97" i="10" a="1"/>
  <c r="K97" i="10" s="1"/>
  <c r="K89" i="10" a="1"/>
  <c r="K89" i="10" s="1"/>
  <c r="K85" i="10" a="1"/>
  <c r="K85" i="10" s="1"/>
  <c r="K77" i="10" a="1"/>
  <c r="K77" i="10" s="1"/>
  <c r="K59" i="10" a="1"/>
  <c r="K59" i="10" s="1"/>
  <c r="K55" i="10" a="1"/>
  <c r="K55" i="10" s="1"/>
  <c r="J1" i="10"/>
  <c r="J57" i="10" a="1"/>
  <c r="J57" i="10" s="1"/>
  <c r="L57" i="10" a="1"/>
  <c r="L57" i="10" s="1"/>
  <c r="J59" i="10" a="1"/>
  <c r="J59" i="10" s="1"/>
  <c r="L59" i="10" a="1"/>
  <c r="L59" i="10" s="1"/>
  <c r="J61" i="10" a="1"/>
  <c r="J61" i="10" s="1"/>
  <c r="L61" i="10" a="1"/>
  <c r="L61" i="10" s="1"/>
  <c r="J63" i="10" a="1"/>
  <c r="J63" i="10" s="1"/>
  <c r="L63" i="10" a="1"/>
  <c r="L63" i="10" s="1"/>
  <c r="J65" i="10" a="1"/>
  <c r="J65" i="10" s="1"/>
  <c r="L65" i="10" a="1"/>
  <c r="L65" i="10" s="1"/>
  <c r="J67" i="10" a="1"/>
  <c r="J67" i="10" s="1"/>
  <c r="L67" i="10" a="1"/>
  <c r="L67" i="10" s="1"/>
  <c r="J69" i="10" a="1"/>
  <c r="J69" i="10" s="1"/>
  <c r="L69" i="10" a="1"/>
  <c r="L69" i="10" s="1"/>
  <c r="J71" i="10" a="1"/>
  <c r="J71" i="10" s="1"/>
  <c r="L71" i="10" a="1"/>
  <c r="L71" i="10" s="1"/>
  <c r="J73" i="10" a="1"/>
  <c r="J73" i="10" s="1"/>
  <c r="L73" i="10" a="1"/>
  <c r="L73" i="10" s="1"/>
  <c r="J75" i="10" a="1"/>
  <c r="J75" i="10" s="1"/>
  <c r="L75" i="10" a="1"/>
  <c r="L75" i="10" s="1"/>
  <c r="J77" i="10" a="1"/>
  <c r="J77" i="10" s="1"/>
  <c r="L77" i="10" a="1"/>
  <c r="L77" i="10" s="1"/>
  <c r="J79" i="10" a="1"/>
  <c r="J79" i="10" s="1"/>
  <c r="L79" i="10" a="1"/>
  <c r="L79" i="10" s="1"/>
  <c r="J81" i="10" a="1"/>
  <c r="J81" i="10" s="1"/>
  <c r="L81" i="10" a="1"/>
  <c r="L81" i="10" s="1"/>
  <c r="J83" i="10" a="1"/>
  <c r="J83" i="10" s="1"/>
  <c r="L83" i="10" a="1"/>
  <c r="L83" i="10" s="1"/>
  <c r="J85" i="10" a="1"/>
  <c r="J85" i="10" s="1"/>
  <c r="L85" i="10" a="1"/>
  <c r="L85" i="10" s="1"/>
  <c r="J87" i="10" a="1"/>
  <c r="J87" i="10" s="1"/>
  <c r="L87" i="10" a="1"/>
  <c r="L87" i="10" s="1"/>
  <c r="J89" i="10" a="1"/>
  <c r="J89" i="10" s="1"/>
  <c r="L89" i="10" a="1"/>
  <c r="L89" i="10" s="1"/>
  <c r="J91" i="10" a="1"/>
  <c r="J91" i="10" s="1"/>
  <c r="L91" i="10" a="1"/>
  <c r="L91" i="10" s="1"/>
  <c r="J93" i="10" a="1"/>
  <c r="J93" i="10" s="1"/>
  <c r="L93" i="10" a="1"/>
  <c r="L93" i="10" s="1"/>
  <c r="J95" i="10" a="1"/>
  <c r="J95" i="10" s="1"/>
  <c r="L95" i="10" a="1"/>
  <c r="L95" i="10" s="1"/>
  <c r="I1" i="8"/>
  <c r="J97" i="8" a="1"/>
  <c r="J97" i="8" s="1"/>
  <c r="J94" i="8" a="1"/>
  <c r="J94" i="8" s="1"/>
  <c r="J74" i="8" a="1"/>
  <c r="J74" i="8" s="1"/>
  <c r="J62" i="8" a="1"/>
  <c r="J62" i="8" s="1"/>
  <c r="J96" i="8" a="1"/>
  <c r="J96" i="8" s="1"/>
  <c r="J92" i="8" a="1"/>
  <c r="J92" i="8" s="1"/>
  <c r="J88" i="8" a="1"/>
  <c r="J88" i="8" s="1"/>
  <c r="J84" i="8" a="1"/>
  <c r="J84" i="8" s="1"/>
  <c r="J80" i="8" a="1"/>
  <c r="J80" i="8" s="1"/>
  <c r="J76" i="8" a="1"/>
  <c r="J76" i="8" s="1"/>
  <c r="J72" i="8" a="1"/>
  <c r="J72" i="8" s="1"/>
  <c r="J68" i="8" a="1"/>
  <c r="J68" i="8" s="1"/>
  <c r="J64" i="8" a="1"/>
  <c r="J64" i="8" s="1"/>
  <c r="J60" i="8" a="1"/>
  <c r="J60" i="8" s="1"/>
  <c r="J56" i="8" a="1"/>
  <c r="J56" i="8" s="1"/>
  <c r="J53" i="8" a="1"/>
  <c r="J53" i="8" s="1"/>
  <c r="J90" i="8" a="1"/>
  <c r="J90" i="8" s="1"/>
  <c r="J86" i="8" a="1"/>
  <c r="J86" i="8" s="1"/>
  <c r="J82" i="8" a="1"/>
  <c r="J82" i="8" s="1"/>
  <c r="J78" i="8" a="1"/>
  <c r="J78" i="8" s="1"/>
  <c r="J70" i="8" a="1"/>
  <c r="J70" i="8" s="1"/>
  <c r="J66" i="8" a="1"/>
  <c r="J66" i="8" s="1"/>
  <c r="J58" i="8" a="1"/>
  <c r="J58" i="8" s="1"/>
  <c r="J54" i="8" a="1"/>
  <c r="J54" i="8" s="1"/>
  <c r="L97" i="8" a="1"/>
  <c r="L97" i="8" s="1"/>
  <c r="L96" i="8" a="1"/>
  <c r="L96" i="8" s="1"/>
  <c r="L92" i="8" a="1"/>
  <c r="L92" i="8" s="1"/>
  <c r="L88" i="8" a="1"/>
  <c r="L88" i="8" s="1"/>
  <c r="L84" i="8" a="1"/>
  <c r="L84" i="8" s="1"/>
  <c r="L80" i="8" a="1"/>
  <c r="L80" i="8" s="1"/>
  <c r="L76" i="8" a="1"/>
  <c r="L76" i="8" s="1"/>
  <c r="L72" i="8" a="1"/>
  <c r="L72" i="8" s="1"/>
  <c r="L68" i="8" a="1"/>
  <c r="L68" i="8" s="1"/>
  <c r="L64" i="8" a="1"/>
  <c r="L64" i="8" s="1"/>
  <c r="L60" i="8" a="1"/>
  <c r="L60" i="8" s="1"/>
  <c r="L56" i="8" a="1"/>
  <c r="L56" i="8" s="1"/>
  <c r="L53" i="8" a="1"/>
  <c r="L53" i="8" s="1"/>
  <c r="K5" i="8" s="1"/>
  <c r="L94" i="8" a="1"/>
  <c r="L94" i="8" s="1"/>
  <c r="L90" i="8" a="1"/>
  <c r="L90" i="8" s="1"/>
  <c r="L86" i="8" a="1"/>
  <c r="L86" i="8" s="1"/>
  <c r="L82" i="8" a="1"/>
  <c r="L82" i="8" s="1"/>
  <c r="L78" i="8" a="1"/>
  <c r="L78" i="8" s="1"/>
  <c r="L74" i="8" a="1"/>
  <c r="L74" i="8" s="1"/>
  <c r="L70" i="8" a="1"/>
  <c r="L70" i="8" s="1"/>
  <c r="L66" i="8" a="1"/>
  <c r="L66" i="8" s="1"/>
  <c r="L62" i="8" a="1"/>
  <c r="L62" i="8" s="1"/>
  <c r="L58" i="8" a="1"/>
  <c r="L58" i="8" s="1"/>
  <c r="L54" i="8" a="1"/>
  <c r="L54" i="8" s="1"/>
  <c r="K89" i="8" a="1"/>
  <c r="K89" i="8" s="1"/>
  <c r="K87" i="8" a="1"/>
  <c r="K87" i="8" s="1"/>
  <c r="K83" i="8" a="1"/>
  <c r="K83" i="8" s="1"/>
  <c r="K79" i="8" a="1"/>
  <c r="K79" i="8" s="1"/>
  <c r="K67" i="8" a="1"/>
  <c r="K67" i="8" s="1"/>
  <c r="K96" i="8" a="1"/>
  <c r="K96" i="8" s="1"/>
  <c r="K94" i="8" a="1"/>
  <c r="K94" i="8" s="1"/>
  <c r="K92" i="8" a="1"/>
  <c r="K92" i="8" s="1"/>
  <c r="K90" i="8" a="1"/>
  <c r="K90" i="8" s="1"/>
  <c r="K88" i="8" a="1"/>
  <c r="K88" i="8" s="1"/>
  <c r="K86" i="8" a="1"/>
  <c r="K86" i="8" s="1"/>
  <c r="K84" i="8" a="1"/>
  <c r="K84" i="8" s="1"/>
  <c r="K82" i="8" a="1"/>
  <c r="K82" i="8" s="1"/>
  <c r="K80" i="8" a="1"/>
  <c r="K80" i="8" s="1"/>
  <c r="K78" i="8" a="1"/>
  <c r="K78" i="8" s="1"/>
  <c r="K76" i="8" a="1"/>
  <c r="K76" i="8" s="1"/>
  <c r="K74" i="8" a="1"/>
  <c r="K74" i="8" s="1"/>
  <c r="K72" i="8" a="1"/>
  <c r="K72" i="8" s="1"/>
  <c r="K70" i="8" a="1"/>
  <c r="K70" i="8" s="1"/>
  <c r="K68" i="8" a="1"/>
  <c r="K68" i="8" s="1"/>
  <c r="K66" i="8" a="1"/>
  <c r="K66" i="8" s="1"/>
  <c r="K64" i="8" a="1"/>
  <c r="K64" i="8" s="1"/>
  <c r="K62" i="8" a="1"/>
  <c r="K62" i="8" s="1"/>
  <c r="K60" i="8" a="1"/>
  <c r="K60" i="8" s="1"/>
  <c r="K58" i="8" a="1"/>
  <c r="K58" i="8" s="1"/>
  <c r="K56" i="8" a="1"/>
  <c r="K56" i="8" s="1"/>
  <c r="K54" i="8" a="1"/>
  <c r="K54" i="8" s="1"/>
  <c r="K93" i="8" a="1"/>
  <c r="K93" i="8" s="1"/>
  <c r="K91" i="8" a="1"/>
  <c r="K91" i="8" s="1"/>
  <c r="K85" i="8" a="1"/>
  <c r="K85" i="8" s="1"/>
  <c r="K81" i="8" a="1"/>
  <c r="K81" i="8" s="1"/>
  <c r="K77" i="8" a="1"/>
  <c r="K77" i="8" s="1"/>
  <c r="K75" i="8" a="1"/>
  <c r="K75" i="8" s="1"/>
  <c r="K71" i="8" a="1"/>
  <c r="K71" i="8" s="1"/>
  <c r="K69" i="8" a="1"/>
  <c r="K69" i="8" s="1"/>
  <c r="K65" i="8" a="1"/>
  <c r="K65" i="8" s="1"/>
  <c r="K61" i="8" a="1"/>
  <c r="K61" i="8" s="1"/>
  <c r="K57" i="8" a="1"/>
  <c r="K57" i="8" s="1"/>
  <c r="K53" i="8" a="1"/>
  <c r="K53" i="8" s="1"/>
  <c r="K97" i="8" a="1"/>
  <c r="K97" i="8" s="1"/>
  <c r="K95" i="8" a="1"/>
  <c r="K95" i="8" s="1"/>
  <c r="K73" i="8" a="1"/>
  <c r="K73" i="8" s="1"/>
  <c r="K63" i="8" a="1"/>
  <c r="K63" i="8" s="1"/>
  <c r="K59" i="8" a="1"/>
  <c r="K59" i="8" s="1"/>
  <c r="K55" i="8" a="1"/>
  <c r="K55" i="8" s="1"/>
  <c r="K4" i="8"/>
  <c r="K2" i="8"/>
  <c r="J1" i="8"/>
  <c r="J55" i="8" a="1"/>
  <c r="J55" i="8" s="1"/>
  <c r="L55" i="8" a="1"/>
  <c r="L55" i="8" s="1"/>
  <c r="J57" i="8" a="1"/>
  <c r="J57" i="8" s="1"/>
  <c r="L57" i="8" a="1"/>
  <c r="L57" i="8" s="1"/>
  <c r="J59" i="8" a="1"/>
  <c r="J59" i="8" s="1"/>
  <c r="L59" i="8" a="1"/>
  <c r="L59" i="8" s="1"/>
  <c r="J61" i="8" a="1"/>
  <c r="J61" i="8" s="1"/>
  <c r="L61" i="8" a="1"/>
  <c r="L61" i="8" s="1"/>
  <c r="J63" i="8" a="1"/>
  <c r="J63" i="8" s="1"/>
  <c r="L63" i="8" a="1"/>
  <c r="L63" i="8" s="1"/>
  <c r="J65" i="8" a="1"/>
  <c r="J65" i="8" s="1"/>
  <c r="L65" i="8" a="1"/>
  <c r="L65" i="8" s="1"/>
  <c r="J67" i="8" a="1"/>
  <c r="J67" i="8" s="1"/>
  <c r="L67" i="8" a="1"/>
  <c r="L67" i="8" s="1"/>
  <c r="J69" i="8" a="1"/>
  <c r="J69" i="8" s="1"/>
  <c r="L69" i="8" a="1"/>
  <c r="L69" i="8" s="1"/>
  <c r="J71" i="8" a="1"/>
  <c r="J71" i="8" s="1"/>
  <c r="L71" i="8" a="1"/>
  <c r="L71" i="8" s="1"/>
  <c r="J73" i="8" a="1"/>
  <c r="J73" i="8" s="1"/>
  <c r="L73" i="8" a="1"/>
  <c r="L73" i="8" s="1"/>
  <c r="J75" i="8" a="1"/>
  <c r="J75" i="8" s="1"/>
  <c r="L75" i="8" a="1"/>
  <c r="L75" i="8" s="1"/>
  <c r="J77" i="8" a="1"/>
  <c r="J77" i="8" s="1"/>
  <c r="L77" i="8" a="1"/>
  <c r="L77" i="8" s="1"/>
  <c r="J79" i="8" a="1"/>
  <c r="J79" i="8" s="1"/>
  <c r="L79" i="8" a="1"/>
  <c r="L79" i="8" s="1"/>
  <c r="J81" i="8" a="1"/>
  <c r="J81" i="8" s="1"/>
  <c r="L81" i="8" a="1"/>
  <c r="L81" i="8" s="1"/>
  <c r="J83" i="8" a="1"/>
  <c r="J83" i="8" s="1"/>
  <c r="L83" i="8" a="1"/>
  <c r="L83" i="8" s="1"/>
  <c r="J85" i="8" a="1"/>
  <c r="J85" i="8" s="1"/>
  <c r="L85" i="8" a="1"/>
  <c r="L85" i="8" s="1"/>
  <c r="J87" i="8" a="1"/>
  <c r="J87" i="8" s="1"/>
  <c r="L87" i="8" a="1"/>
  <c r="L87" i="8" s="1"/>
  <c r="J89" i="8" a="1"/>
  <c r="J89" i="8" s="1"/>
  <c r="L89" i="8" a="1"/>
  <c r="L89" i="8" s="1"/>
  <c r="J91" i="8" a="1"/>
  <c r="J91" i="8" s="1"/>
  <c r="L91" i="8" a="1"/>
  <c r="L91" i="8" s="1"/>
  <c r="J93" i="8" a="1"/>
  <c r="J93" i="8" s="1"/>
  <c r="L93" i="8" a="1"/>
  <c r="L93" i="8" s="1"/>
  <c r="J95" i="8" a="1"/>
  <c r="J95" i="8" s="1"/>
  <c r="L95" i="8" a="1"/>
  <c r="L95" i="8" s="1"/>
  <c r="L58" i="7" a="1"/>
  <c r="L58" i="7" s="1"/>
  <c r="J66" i="7" a="1"/>
  <c r="J66" i="7" s="1"/>
  <c r="J72" i="7" a="1"/>
  <c r="J72" i="7" s="1"/>
  <c r="J78" i="7" a="1"/>
  <c r="J78" i="7" s="1"/>
  <c r="J86" i="7" a="1"/>
  <c r="J86" i="7" s="1"/>
  <c r="J94" i="7" a="1"/>
  <c r="J94" i="7" s="1"/>
  <c r="J56" i="7" a="1"/>
  <c r="J56" i="7" s="1"/>
  <c r="J62" i="7" a="1"/>
  <c r="J62" i="7" s="1"/>
  <c r="J68" i="7" a="1"/>
  <c r="J68" i="7" s="1"/>
  <c r="L74" i="7" a="1"/>
  <c r="L74" i="7" s="1"/>
  <c r="J82" i="7" a="1"/>
  <c r="J82" i="7" s="1"/>
  <c r="J90" i="7" a="1"/>
  <c r="J90" i="7" s="1"/>
  <c r="J58" i="7" a="1"/>
  <c r="J58" i="7" s="1"/>
  <c r="J64" i="7" a="1"/>
  <c r="J64" i="7" s="1"/>
  <c r="J70" i="7" a="1"/>
  <c r="J70" i="7" s="1"/>
  <c r="J76" i="7" a="1"/>
  <c r="J76" i="7" s="1"/>
  <c r="J84" i="7" a="1"/>
  <c r="J84" i="7" s="1"/>
  <c r="J92" i="7" a="1"/>
  <c r="J92" i="7" s="1"/>
  <c r="K1" i="7"/>
  <c r="J54" i="7" a="1"/>
  <c r="J54" i="7" s="1"/>
  <c r="J60" i="7" a="1"/>
  <c r="J60" i="7" s="1"/>
  <c r="L66" i="7" a="1"/>
  <c r="L66" i="7" s="1"/>
  <c r="J74" i="7" a="1"/>
  <c r="J74" i="7" s="1"/>
  <c r="J80" i="7" a="1"/>
  <c r="J80" i="7" s="1"/>
  <c r="J88" i="7" a="1"/>
  <c r="J88" i="7" s="1"/>
  <c r="J96" i="7" a="1"/>
  <c r="J96" i="7" s="1"/>
  <c r="L56" i="7" a="1"/>
  <c r="L56" i="7" s="1"/>
  <c r="L64" i="7" a="1"/>
  <c r="L64" i="7" s="1"/>
  <c r="L72" i="7" a="1"/>
  <c r="L72" i="7" s="1"/>
  <c r="J1" i="7"/>
  <c r="K50" i="7"/>
  <c r="L54" i="7" a="1"/>
  <c r="L54" i="7" s="1"/>
  <c r="L62" i="7" a="1"/>
  <c r="L62" i="7" s="1"/>
  <c r="L94" i="7" a="1"/>
  <c r="L94" i="7" s="1"/>
  <c r="L92" i="7" a="1"/>
  <c r="L92" i="7" s="1"/>
  <c r="L84" i="7" a="1"/>
  <c r="L84" i="7" s="1"/>
  <c r="L82" i="7" a="1"/>
  <c r="L82" i="7" s="1"/>
  <c r="L80" i="7" a="1"/>
  <c r="L80" i="7" s="1"/>
  <c r="L97" i="7" a="1"/>
  <c r="L97" i="7" s="1"/>
  <c r="L95" i="7" a="1"/>
  <c r="L95" i="7" s="1"/>
  <c r="L93" i="7" a="1"/>
  <c r="L93" i="7" s="1"/>
  <c r="L91" i="7" a="1"/>
  <c r="L91" i="7" s="1"/>
  <c r="L89" i="7" a="1"/>
  <c r="L89" i="7" s="1"/>
  <c r="L87" i="7" a="1"/>
  <c r="L87" i="7" s="1"/>
  <c r="L85" i="7" a="1"/>
  <c r="L85" i="7" s="1"/>
  <c r="L83" i="7" a="1"/>
  <c r="L83" i="7" s="1"/>
  <c r="L81" i="7" a="1"/>
  <c r="L81" i="7" s="1"/>
  <c r="L79" i="7" a="1"/>
  <c r="L79" i="7" s="1"/>
  <c r="L77" i="7" a="1"/>
  <c r="L77" i="7" s="1"/>
  <c r="L75" i="7" a="1"/>
  <c r="L75" i="7" s="1"/>
  <c r="L73" i="7" a="1"/>
  <c r="L73" i="7" s="1"/>
  <c r="L71" i="7" a="1"/>
  <c r="L71" i="7" s="1"/>
  <c r="L69" i="7" a="1"/>
  <c r="L69" i="7" s="1"/>
  <c r="L67" i="7" a="1"/>
  <c r="L67" i="7" s="1"/>
  <c r="L65" i="7" a="1"/>
  <c r="L65" i="7" s="1"/>
  <c r="L63" i="7" a="1"/>
  <c r="L63" i="7" s="1"/>
  <c r="L61" i="7" a="1"/>
  <c r="L61" i="7" s="1"/>
  <c r="L59" i="7" a="1"/>
  <c r="L59" i="7" s="1"/>
  <c r="L57" i="7" a="1"/>
  <c r="L57" i="7" s="1"/>
  <c r="L55" i="7" a="1"/>
  <c r="L55" i="7" s="1"/>
  <c r="L53" i="7" a="1"/>
  <c r="L53" i="7" s="1"/>
  <c r="L86" i="7" a="1"/>
  <c r="L86" i="7" s="1"/>
  <c r="L96" i="7" a="1"/>
  <c r="L96" i="7" s="1"/>
  <c r="L90" i="7" a="1"/>
  <c r="L90" i="7" s="1"/>
  <c r="L88" i="7" a="1"/>
  <c r="L88" i="7" s="1"/>
  <c r="L78" i="7" a="1"/>
  <c r="L78" i="7" s="1"/>
  <c r="L60" i="7" a="1"/>
  <c r="L60" i="7" s="1"/>
  <c r="L68" i="7" a="1"/>
  <c r="L68" i="7" s="1"/>
  <c r="L76" i="7" a="1"/>
  <c r="L76" i="7" s="1"/>
  <c r="J53" i="7" a="1"/>
  <c r="J53" i="7" s="1"/>
  <c r="J55" i="7" a="1"/>
  <c r="J55" i="7" s="1"/>
  <c r="J57" i="7" a="1"/>
  <c r="J57" i="7" s="1"/>
  <c r="J59" i="7" a="1"/>
  <c r="J59" i="7" s="1"/>
  <c r="J61" i="7" a="1"/>
  <c r="J61" i="7" s="1"/>
  <c r="J63" i="7" a="1"/>
  <c r="J63" i="7" s="1"/>
  <c r="J65" i="7" a="1"/>
  <c r="J65" i="7" s="1"/>
  <c r="J67" i="7" a="1"/>
  <c r="J67" i="7" s="1"/>
  <c r="J69" i="7" a="1"/>
  <c r="J69" i="7" s="1"/>
  <c r="J71" i="7" a="1"/>
  <c r="J71" i="7" s="1"/>
  <c r="J73" i="7" a="1"/>
  <c r="J73" i="7" s="1"/>
  <c r="J75" i="7" a="1"/>
  <c r="J75" i="7" s="1"/>
  <c r="J77" i="7" a="1"/>
  <c r="J77" i="7" s="1"/>
  <c r="J79" i="7" a="1"/>
  <c r="J79" i="7" s="1"/>
  <c r="J81" i="7" a="1"/>
  <c r="J81" i="7" s="1"/>
  <c r="J83" i="7" a="1"/>
  <c r="J83" i="7" s="1"/>
  <c r="J85" i="7" a="1"/>
  <c r="J85" i="7" s="1"/>
  <c r="J87" i="7" a="1"/>
  <c r="J87" i="7" s="1"/>
  <c r="J89" i="7" a="1"/>
  <c r="J89" i="7" s="1"/>
  <c r="J91" i="7" a="1"/>
  <c r="J91" i="7" s="1"/>
  <c r="J93" i="7" a="1"/>
  <c r="J93" i="7" s="1"/>
  <c r="J95" i="7" a="1"/>
  <c r="J95" i="7" s="1"/>
  <c r="L50" i="6"/>
  <c r="L97" i="6" s="1" a="1"/>
  <c r="L97" i="6" s="1"/>
  <c r="J97" i="6" a="1"/>
  <c r="J97" i="6" s="1"/>
  <c r="J96" i="6" a="1"/>
  <c r="J96" i="6" s="1"/>
  <c r="J92" i="6" a="1"/>
  <c r="J92" i="6" s="1"/>
  <c r="J88" i="6" a="1"/>
  <c r="J88" i="6" s="1"/>
  <c r="J84" i="6" a="1"/>
  <c r="J84" i="6" s="1"/>
  <c r="J80" i="6" a="1"/>
  <c r="J80" i="6" s="1"/>
  <c r="J76" i="6" a="1"/>
  <c r="J76" i="6" s="1"/>
  <c r="J72" i="6" a="1"/>
  <c r="J72" i="6" s="1"/>
  <c r="J68" i="6" a="1"/>
  <c r="J68" i="6" s="1"/>
  <c r="J64" i="6" a="1"/>
  <c r="J64" i="6" s="1"/>
  <c r="J60" i="6" a="1"/>
  <c r="J60" i="6" s="1"/>
  <c r="J57" i="6" a="1"/>
  <c r="J57" i="6" s="1"/>
  <c r="J55" i="6" a="1"/>
  <c r="J55" i="6" s="1"/>
  <c r="J53" i="6" a="1"/>
  <c r="J53" i="6" s="1"/>
  <c r="J94" i="6" a="1"/>
  <c r="J94" i="6" s="1"/>
  <c r="J90" i="6" a="1"/>
  <c r="J90" i="6" s="1"/>
  <c r="J86" i="6" a="1"/>
  <c r="J86" i="6" s="1"/>
  <c r="J82" i="6" a="1"/>
  <c r="J82" i="6" s="1"/>
  <c r="J78" i="6" a="1"/>
  <c r="J78" i="6" s="1"/>
  <c r="J74" i="6" a="1"/>
  <c r="J74" i="6" s="1"/>
  <c r="J70" i="6" a="1"/>
  <c r="J70" i="6" s="1"/>
  <c r="J66" i="6" a="1"/>
  <c r="J66" i="6" s="1"/>
  <c r="J62" i="6" a="1"/>
  <c r="J62" i="6" s="1"/>
  <c r="J58" i="6" a="1"/>
  <c r="J58" i="6" s="1"/>
  <c r="J56" i="6" a="1"/>
  <c r="J56" i="6" s="1"/>
  <c r="J54" i="6" a="1"/>
  <c r="J54" i="6" s="1"/>
  <c r="I1" i="6"/>
  <c r="L54" i="6" a="1"/>
  <c r="L54" i="6" s="1"/>
  <c r="L66" i="6" a="1"/>
  <c r="L66" i="6" s="1"/>
  <c r="L70" i="6" a="1"/>
  <c r="L70" i="6" s="1"/>
  <c r="L86" i="6" a="1"/>
  <c r="L86" i="6" s="1"/>
  <c r="L94" i="6" a="1"/>
  <c r="L94" i="6" s="1"/>
  <c r="L57" i="6" a="1"/>
  <c r="L57" i="6" s="1"/>
  <c r="L60" i="6" a="1"/>
  <c r="L60" i="6" s="1"/>
  <c r="L72" i="6" a="1"/>
  <c r="L72" i="6" s="1"/>
  <c r="L76" i="6" a="1"/>
  <c r="L76" i="6" s="1"/>
  <c r="L88" i="6" a="1"/>
  <c r="L88" i="6" s="1"/>
  <c r="L92" i="6" a="1"/>
  <c r="L92" i="6" s="1"/>
  <c r="K56" i="6" a="1"/>
  <c r="K56" i="6" s="1"/>
  <c r="K89" i="6" a="1"/>
  <c r="K89" i="6" s="1"/>
  <c r="K87" i="6" a="1"/>
  <c r="K87" i="6" s="1"/>
  <c r="K73" i="6" a="1"/>
  <c r="K73" i="6" s="1"/>
  <c r="K69" i="6" a="1"/>
  <c r="K69" i="6" s="1"/>
  <c r="K63" i="6" a="1"/>
  <c r="K63" i="6" s="1"/>
  <c r="K57" i="6" a="1"/>
  <c r="K57" i="6" s="1"/>
  <c r="K53" i="6" a="1"/>
  <c r="K53" i="6" s="1"/>
  <c r="K96" i="6" a="1"/>
  <c r="K96" i="6" s="1"/>
  <c r="K94" i="6" a="1"/>
  <c r="K94" i="6" s="1"/>
  <c r="K92" i="6" a="1"/>
  <c r="K92" i="6" s="1"/>
  <c r="K90" i="6" a="1"/>
  <c r="K90" i="6" s="1"/>
  <c r="K88" i="6" a="1"/>
  <c r="K88" i="6" s="1"/>
  <c r="K86" i="6" a="1"/>
  <c r="K86" i="6" s="1"/>
  <c r="K84" i="6" a="1"/>
  <c r="K84" i="6" s="1"/>
  <c r="K82" i="6" a="1"/>
  <c r="K82" i="6" s="1"/>
  <c r="K80" i="6" a="1"/>
  <c r="K80" i="6" s="1"/>
  <c r="K78" i="6" a="1"/>
  <c r="K78" i="6" s="1"/>
  <c r="K76" i="6" a="1"/>
  <c r="K76" i="6" s="1"/>
  <c r="K74" i="6" a="1"/>
  <c r="K74" i="6" s="1"/>
  <c r="K72" i="6" a="1"/>
  <c r="K72" i="6" s="1"/>
  <c r="K70" i="6" a="1"/>
  <c r="K70" i="6" s="1"/>
  <c r="K68" i="6" a="1"/>
  <c r="K68" i="6" s="1"/>
  <c r="K66" i="6" a="1"/>
  <c r="K66" i="6" s="1"/>
  <c r="K64" i="6" a="1"/>
  <c r="K64" i="6" s="1"/>
  <c r="K62" i="6" a="1"/>
  <c r="K62" i="6" s="1"/>
  <c r="K60" i="6" a="1"/>
  <c r="K60" i="6" s="1"/>
  <c r="K58" i="6" a="1"/>
  <c r="K58" i="6" s="1"/>
  <c r="K54" i="6" a="1"/>
  <c r="K54" i="6" s="1"/>
  <c r="K95" i="6" a="1"/>
  <c r="K95" i="6" s="1"/>
  <c r="K93" i="6" a="1"/>
  <c r="K93" i="6" s="1"/>
  <c r="K83" i="6" a="1"/>
  <c r="K83" i="6" s="1"/>
  <c r="K79" i="6" a="1"/>
  <c r="K79" i="6" s="1"/>
  <c r="K75" i="6" a="1"/>
  <c r="K75" i="6" s="1"/>
  <c r="K71" i="6" a="1"/>
  <c r="K71" i="6" s="1"/>
  <c r="K97" i="6" a="1"/>
  <c r="K97" i="6" s="1"/>
  <c r="K91" i="6" a="1"/>
  <c r="K91" i="6" s="1"/>
  <c r="K85" i="6" a="1"/>
  <c r="K85" i="6" s="1"/>
  <c r="K81" i="6" a="1"/>
  <c r="K81" i="6" s="1"/>
  <c r="K77" i="6" a="1"/>
  <c r="K77" i="6" s="1"/>
  <c r="K67" i="6" a="1"/>
  <c r="K67" i="6" s="1"/>
  <c r="K65" i="6" a="1"/>
  <c r="K65" i="6" s="1"/>
  <c r="K61" i="6" a="1"/>
  <c r="K61" i="6" s="1"/>
  <c r="K59" i="6" a="1"/>
  <c r="K59" i="6" s="1"/>
  <c r="K55" i="6" a="1"/>
  <c r="K55" i="6" s="1"/>
  <c r="J1" i="6"/>
  <c r="J59" i="6" a="1"/>
  <c r="J59" i="6" s="1"/>
  <c r="J61" i="6" a="1"/>
  <c r="J61" i="6" s="1"/>
  <c r="L61" i="6" a="1"/>
  <c r="L61" i="6" s="1"/>
  <c r="J63" i="6" a="1"/>
  <c r="J63" i="6" s="1"/>
  <c r="J65" i="6" a="1"/>
  <c r="J65" i="6" s="1"/>
  <c r="L65" i="6" a="1"/>
  <c r="L65" i="6" s="1"/>
  <c r="J67" i="6" a="1"/>
  <c r="J67" i="6" s="1"/>
  <c r="J69" i="6" a="1"/>
  <c r="J69" i="6" s="1"/>
  <c r="L69" i="6" a="1"/>
  <c r="L69" i="6" s="1"/>
  <c r="J71" i="6" a="1"/>
  <c r="J71" i="6" s="1"/>
  <c r="J73" i="6" a="1"/>
  <c r="J73" i="6" s="1"/>
  <c r="L73" i="6" a="1"/>
  <c r="L73" i="6" s="1"/>
  <c r="J75" i="6" a="1"/>
  <c r="J75" i="6" s="1"/>
  <c r="J77" i="6" a="1"/>
  <c r="J77" i="6" s="1"/>
  <c r="L77" i="6" a="1"/>
  <c r="L77" i="6" s="1"/>
  <c r="J79" i="6" a="1"/>
  <c r="J79" i="6" s="1"/>
  <c r="J81" i="6" a="1"/>
  <c r="J81" i="6" s="1"/>
  <c r="L81" i="6" a="1"/>
  <c r="L81" i="6" s="1"/>
  <c r="J83" i="6" a="1"/>
  <c r="J83" i="6" s="1"/>
  <c r="L83" i="6" a="1"/>
  <c r="L83" i="6" s="1"/>
  <c r="J85" i="6" a="1"/>
  <c r="J85" i="6" s="1"/>
  <c r="L85" i="6" a="1"/>
  <c r="L85" i="6" s="1"/>
  <c r="J87" i="6" a="1"/>
  <c r="J87" i="6" s="1"/>
  <c r="L87" i="6" a="1"/>
  <c r="L87" i="6" s="1"/>
  <c r="J89" i="6" a="1"/>
  <c r="J89" i="6" s="1"/>
  <c r="L89" i="6" a="1"/>
  <c r="L89" i="6" s="1"/>
  <c r="J91" i="6" a="1"/>
  <c r="J91" i="6" s="1"/>
  <c r="L91" i="6" a="1"/>
  <c r="L91" i="6" s="1"/>
  <c r="J93" i="6" a="1"/>
  <c r="J93" i="6" s="1"/>
  <c r="L93" i="6" a="1"/>
  <c r="L93" i="6" s="1"/>
  <c r="J95" i="6" a="1"/>
  <c r="J95" i="6" s="1"/>
  <c r="L95" i="6" a="1"/>
  <c r="L95" i="6" s="1"/>
  <c r="J50" i="5"/>
  <c r="J94" i="5" s="1" a="1"/>
  <c r="J94" i="5" s="1"/>
  <c r="K96" i="5" a="1"/>
  <c r="K96" i="5" s="1"/>
  <c r="K94" i="5" a="1"/>
  <c r="K94" i="5" s="1"/>
  <c r="K92" i="5" a="1"/>
  <c r="K92" i="5" s="1"/>
  <c r="K90" i="5" a="1"/>
  <c r="K90" i="5" s="1"/>
  <c r="K88" i="5" a="1"/>
  <c r="K88" i="5" s="1"/>
  <c r="K86" i="5" a="1"/>
  <c r="K86" i="5" s="1"/>
  <c r="K84" i="5" a="1"/>
  <c r="K84" i="5" s="1"/>
  <c r="K82" i="5" a="1"/>
  <c r="K82" i="5" s="1"/>
  <c r="K80" i="5" a="1"/>
  <c r="K80" i="5" s="1"/>
  <c r="K78" i="5" a="1"/>
  <c r="K78" i="5" s="1"/>
  <c r="K76" i="5" a="1"/>
  <c r="K76" i="5" s="1"/>
  <c r="K74" i="5" a="1"/>
  <c r="K74" i="5" s="1"/>
  <c r="K72" i="5" a="1"/>
  <c r="K72" i="5" s="1"/>
  <c r="K70" i="5" a="1"/>
  <c r="K70" i="5" s="1"/>
  <c r="K68" i="5" a="1"/>
  <c r="K68" i="5" s="1"/>
  <c r="K66" i="5" a="1"/>
  <c r="K66" i="5" s="1"/>
  <c r="K64" i="5" a="1"/>
  <c r="K64" i="5" s="1"/>
  <c r="K62" i="5" a="1"/>
  <c r="K62" i="5" s="1"/>
  <c r="K60" i="5" a="1"/>
  <c r="K60" i="5" s="1"/>
  <c r="K58" i="5" a="1"/>
  <c r="K58" i="5" s="1"/>
  <c r="K56" i="5" a="1"/>
  <c r="K56" i="5" s="1"/>
  <c r="K54" i="5" a="1"/>
  <c r="K54" i="5" s="1"/>
  <c r="K59" i="5" a="1"/>
  <c r="K59" i="5" s="1"/>
  <c r="K79" i="5" a="1"/>
  <c r="K79" i="5" s="1"/>
  <c r="K83" i="5" a="1"/>
  <c r="K83" i="5" s="1"/>
  <c r="K95" i="5" a="1"/>
  <c r="K95" i="5" s="1"/>
  <c r="L50" i="5"/>
  <c r="K1" i="5"/>
  <c r="K93" i="5" a="1"/>
  <c r="K93" i="5" s="1"/>
  <c r="K53" i="5" a="1"/>
  <c r="K53" i="5" s="1"/>
  <c r="J56" i="5" a="1"/>
  <c r="J56" i="5" s="1"/>
  <c r="K57" i="5" a="1"/>
  <c r="K57" i="5" s="1"/>
  <c r="K61" i="5" a="1"/>
  <c r="K61" i="5" s="1"/>
  <c r="K65" i="5" a="1"/>
  <c r="K65" i="5" s="1"/>
  <c r="K69" i="5" a="1"/>
  <c r="K69" i="5" s="1"/>
  <c r="K73" i="5" a="1"/>
  <c r="K73" i="5" s="1"/>
  <c r="K77" i="5" a="1"/>
  <c r="K77" i="5" s="1"/>
  <c r="J80" i="5" a="1"/>
  <c r="J80" i="5" s="1"/>
  <c r="K81" i="5" a="1"/>
  <c r="K81" i="5" s="1"/>
  <c r="K85" i="5" a="1"/>
  <c r="K85" i="5" s="1"/>
  <c r="K89" i="5" a="1"/>
  <c r="K89" i="5" s="1"/>
  <c r="K91" i="5" a="1"/>
  <c r="K91" i="5" s="1"/>
  <c r="K55" i="5" a="1"/>
  <c r="K55" i="5" s="1"/>
  <c r="K63" i="5" a="1"/>
  <c r="K63" i="5" s="1"/>
  <c r="K67" i="5" a="1"/>
  <c r="K67" i="5" s="1"/>
  <c r="K71" i="5" a="1"/>
  <c r="K71" i="5" s="1"/>
  <c r="K75" i="5" a="1"/>
  <c r="K75" i="5" s="1"/>
  <c r="K87" i="5" a="1"/>
  <c r="K87" i="5" s="1"/>
  <c r="J1" i="5"/>
  <c r="J95" i="5" a="1"/>
  <c r="J95" i="5" s="1"/>
  <c r="J93" i="5" a="1"/>
  <c r="J93" i="5" s="1"/>
  <c r="J87" i="5" a="1"/>
  <c r="J87" i="5" s="1"/>
  <c r="J85" i="5" a="1"/>
  <c r="J85" i="5" s="1"/>
  <c r="J83" i="5" a="1"/>
  <c r="J83" i="5" s="1"/>
  <c r="J77" i="5" a="1"/>
  <c r="J77" i="5" s="1"/>
  <c r="J75" i="5" a="1"/>
  <c r="J75" i="5" s="1"/>
  <c r="J71" i="5" a="1"/>
  <c r="J71" i="5" s="1"/>
  <c r="J67" i="5" a="1"/>
  <c r="J67" i="5" s="1"/>
  <c r="J63" i="5" a="1"/>
  <c r="J63" i="5" s="1"/>
  <c r="J61" i="5" a="1"/>
  <c r="J61" i="5" s="1"/>
  <c r="J57" i="5" a="1"/>
  <c r="J57" i="5" s="1"/>
  <c r="J55" i="5" a="1"/>
  <c r="J55" i="5" s="1"/>
  <c r="J53" i="5" a="1"/>
  <c r="J53" i="5" s="1"/>
  <c r="K97" i="5" a="1"/>
  <c r="K97" i="5" s="1"/>
  <c r="J96" i="4" a="1"/>
  <c r="J96" i="4" s="1"/>
  <c r="J76" i="4" a="1"/>
  <c r="J76" i="4" s="1"/>
  <c r="J60" i="4" a="1"/>
  <c r="J60" i="4" s="1"/>
  <c r="J84" i="4" a="1"/>
  <c r="J84" i="4" s="1"/>
  <c r="J68" i="4" a="1"/>
  <c r="J68" i="4" s="1"/>
  <c r="J80" i="4" a="1"/>
  <c r="J80" i="4" s="1"/>
  <c r="J64" i="4" a="1"/>
  <c r="J64" i="4" s="1"/>
  <c r="J88" i="4" a="1"/>
  <c r="J88" i="4" s="1"/>
  <c r="J72" i="4" a="1"/>
  <c r="J72" i="4" s="1"/>
  <c r="J56" i="4" a="1"/>
  <c r="J56" i="4" s="1"/>
  <c r="I1" i="4"/>
  <c r="L50" i="4"/>
  <c r="K1" i="4"/>
  <c r="J97" i="4" a="1"/>
  <c r="J97" i="4" s="1"/>
  <c r="J95" i="4" a="1"/>
  <c r="J95" i="4" s="1"/>
  <c r="J93" i="4" a="1"/>
  <c r="J93" i="4" s="1"/>
  <c r="J91" i="4" a="1"/>
  <c r="J91" i="4" s="1"/>
  <c r="J89" i="4" a="1"/>
  <c r="J89" i="4" s="1"/>
  <c r="J87" i="4" a="1"/>
  <c r="J87" i="4" s="1"/>
  <c r="J85" i="4" a="1"/>
  <c r="J85" i="4" s="1"/>
  <c r="J83" i="4" a="1"/>
  <c r="J83" i="4" s="1"/>
  <c r="J81" i="4" a="1"/>
  <c r="J81" i="4" s="1"/>
  <c r="J79" i="4" a="1"/>
  <c r="J79" i="4" s="1"/>
  <c r="J77" i="4" a="1"/>
  <c r="J77" i="4" s="1"/>
  <c r="J75" i="4" a="1"/>
  <c r="J75" i="4" s="1"/>
  <c r="J73" i="4" a="1"/>
  <c r="J73" i="4" s="1"/>
  <c r="J71" i="4" a="1"/>
  <c r="J71" i="4" s="1"/>
  <c r="J69" i="4" a="1"/>
  <c r="J69" i="4" s="1"/>
  <c r="J67" i="4" a="1"/>
  <c r="J67" i="4" s="1"/>
  <c r="J65" i="4" a="1"/>
  <c r="J65" i="4" s="1"/>
  <c r="J63" i="4" a="1"/>
  <c r="J63" i="4" s="1"/>
  <c r="J61" i="4" a="1"/>
  <c r="J61" i="4" s="1"/>
  <c r="J59" i="4" a="1"/>
  <c r="J59" i="4" s="1"/>
  <c r="J57" i="4" a="1"/>
  <c r="J57" i="4" s="1"/>
  <c r="J55" i="4" a="1"/>
  <c r="J55" i="4" s="1"/>
  <c r="J53" i="4" a="1"/>
  <c r="J53" i="4" s="1"/>
  <c r="J94" i="4" a="1"/>
  <c r="J94" i="4" s="1"/>
  <c r="K50" i="4"/>
  <c r="J1" i="4"/>
  <c r="J54" i="4" a="1"/>
  <c r="J54" i="4" s="1"/>
  <c r="J58" i="4" a="1"/>
  <c r="J58" i="4" s="1"/>
  <c r="J62" i="4" a="1"/>
  <c r="J62" i="4" s="1"/>
  <c r="J66" i="4" a="1"/>
  <c r="J66" i="4" s="1"/>
  <c r="J70" i="4" a="1"/>
  <c r="J70" i="4" s="1"/>
  <c r="J74" i="4" a="1"/>
  <c r="J74" i="4" s="1"/>
  <c r="J78" i="4" a="1"/>
  <c r="J78" i="4" s="1"/>
  <c r="J82" i="4" a="1"/>
  <c r="J82" i="4" s="1"/>
  <c r="J86" i="4" a="1"/>
  <c r="J86" i="4" s="1"/>
  <c r="J90" i="4" a="1"/>
  <c r="J90" i="4" s="1"/>
  <c r="J92" i="4" a="1"/>
  <c r="J92" i="4" s="1"/>
  <c r="L92" i="13" l="1" a="1"/>
  <c r="L92" i="13" s="1"/>
  <c r="L76" i="13" a="1"/>
  <c r="L76" i="13" s="1"/>
  <c r="L64" i="13" a="1"/>
  <c r="L64" i="13" s="1"/>
  <c r="L56" i="13" a="1"/>
  <c r="L56" i="13" s="1"/>
  <c r="L74" i="13" a="1"/>
  <c r="L74" i="13" s="1"/>
  <c r="L55" i="13" a="1"/>
  <c r="L55" i="13" s="1"/>
  <c r="J57" i="13" a="1"/>
  <c r="J57" i="13" s="1"/>
  <c r="J72" i="13" a="1"/>
  <c r="J72" i="13" s="1"/>
  <c r="J54" i="13" a="1"/>
  <c r="J54" i="13" s="1"/>
  <c r="L61" i="13" a="1"/>
  <c r="L61" i="13" s="1"/>
  <c r="J63" i="13" a="1"/>
  <c r="J63" i="13" s="1"/>
  <c r="L86" i="13" a="1"/>
  <c r="L86" i="13" s="1"/>
  <c r="L57" i="13" a="1"/>
  <c r="L57" i="13" s="1"/>
  <c r="J94" i="13" a="1"/>
  <c r="J94" i="13" s="1"/>
  <c r="J70" i="13" a="1"/>
  <c r="J70" i="13" s="1"/>
  <c r="J53" i="13" a="1"/>
  <c r="J53" i="13" s="1"/>
  <c r="J84" i="13" a="1"/>
  <c r="J84" i="13" s="1"/>
  <c r="J68" i="13" a="1"/>
  <c r="J68" i="13" s="1"/>
  <c r="J60" i="13" a="1"/>
  <c r="J60" i="13" s="1"/>
  <c r="L94" i="13" a="1"/>
  <c r="L94" i="13" s="1"/>
  <c r="L65" i="13" a="1"/>
  <c r="L65" i="13" s="1"/>
  <c r="J86" i="13" a="1"/>
  <c r="J86" i="13" s="1"/>
  <c r="J59" i="13" a="1"/>
  <c r="J59" i="13" s="1"/>
  <c r="J82" i="13" a="1"/>
  <c r="J82" i="13" s="1"/>
  <c r="J61" i="13" a="1"/>
  <c r="J61" i="13" s="1"/>
  <c r="J92" i="13" a="1"/>
  <c r="J92" i="13" s="1"/>
  <c r="J76" i="13" a="1"/>
  <c r="J76" i="13" s="1"/>
  <c r="J64" i="13" a="1"/>
  <c r="J64" i="13" s="1"/>
  <c r="J56" i="13" a="1"/>
  <c r="J56" i="13" s="1"/>
  <c r="J67" i="13" a="1"/>
  <c r="J67" i="13" s="1"/>
  <c r="J55" i="13" a="1"/>
  <c r="J55" i="13" s="1"/>
  <c r="K3" i="13"/>
  <c r="K2" i="13"/>
  <c r="K4" i="13"/>
  <c r="J3" i="13"/>
  <c r="J2" i="13"/>
  <c r="J5" i="13"/>
  <c r="J4" i="13"/>
  <c r="J3" i="12"/>
  <c r="J4" i="12"/>
  <c r="J2" i="12"/>
  <c r="J5" i="12"/>
  <c r="L97" i="12" a="1"/>
  <c r="L97" i="12" s="1"/>
  <c r="L95" i="12" a="1"/>
  <c r="L95" i="12" s="1"/>
  <c r="L93" i="12" a="1"/>
  <c r="L93" i="12" s="1"/>
  <c r="L91" i="12" a="1"/>
  <c r="L91" i="12" s="1"/>
  <c r="L89" i="12" a="1"/>
  <c r="L89" i="12" s="1"/>
  <c r="L87" i="12" a="1"/>
  <c r="L87" i="12" s="1"/>
  <c r="L85" i="12" a="1"/>
  <c r="L85" i="12" s="1"/>
  <c r="L83" i="12" a="1"/>
  <c r="L83" i="12" s="1"/>
  <c r="L81" i="12" a="1"/>
  <c r="L81" i="12" s="1"/>
  <c r="L79" i="12" a="1"/>
  <c r="L79" i="12" s="1"/>
  <c r="L77" i="12" a="1"/>
  <c r="L77" i="12" s="1"/>
  <c r="L75" i="12" a="1"/>
  <c r="L75" i="12" s="1"/>
  <c r="L73" i="12" a="1"/>
  <c r="L73" i="12" s="1"/>
  <c r="L71" i="12" a="1"/>
  <c r="L71" i="12" s="1"/>
  <c r="L69" i="12" a="1"/>
  <c r="L69" i="12" s="1"/>
  <c r="L67" i="12" a="1"/>
  <c r="L67" i="12" s="1"/>
  <c r="L65" i="12" a="1"/>
  <c r="L65" i="12" s="1"/>
  <c r="L63" i="12" a="1"/>
  <c r="L63" i="12" s="1"/>
  <c r="L61" i="12" a="1"/>
  <c r="L61" i="12" s="1"/>
  <c r="L59" i="12" a="1"/>
  <c r="L59" i="12" s="1"/>
  <c r="L57" i="12" a="1"/>
  <c r="L57" i="12" s="1"/>
  <c r="L55" i="12" a="1"/>
  <c r="L55" i="12" s="1"/>
  <c r="L53" i="12" a="1"/>
  <c r="L53" i="12" s="1"/>
  <c r="L94" i="12" a="1"/>
  <c r="L94" i="12" s="1"/>
  <c r="L86" i="12" a="1"/>
  <c r="L86" i="12" s="1"/>
  <c r="L82" i="12" a="1"/>
  <c r="L82" i="12" s="1"/>
  <c r="L78" i="12" a="1"/>
  <c r="L78" i="12" s="1"/>
  <c r="L74" i="12" a="1"/>
  <c r="L74" i="12" s="1"/>
  <c r="L70" i="12" a="1"/>
  <c r="L70" i="12" s="1"/>
  <c r="L66" i="12" a="1"/>
  <c r="L66" i="12" s="1"/>
  <c r="L62" i="12" a="1"/>
  <c r="L62" i="12" s="1"/>
  <c r="L58" i="12" a="1"/>
  <c r="L58" i="12" s="1"/>
  <c r="L54" i="12" a="1"/>
  <c r="L54" i="12" s="1"/>
  <c r="L88" i="12" a="1"/>
  <c r="L88" i="12" s="1"/>
  <c r="L96" i="12" a="1"/>
  <c r="L96" i="12" s="1"/>
  <c r="L90" i="12" a="1"/>
  <c r="L90" i="12" s="1"/>
  <c r="L84" i="12" a="1"/>
  <c r="L84" i="12" s="1"/>
  <c r="L80" i="12" a="1"/>
  <c r="L80" i="12" s="1"/>
  <c r="L76" i="12" a="1"/>
  <c r="L76" i="12" s="1"/>
  <c r="L72" i="12" a="1"/>
  <c r="L72" i="12" s="1"/>
  <c r="L68" i="12" a="1"/>
  <c r="L68" i="12" s="1"/>
  <c r="L64" i="12" a="1"/>
  <c r="L64" i="12" s="1"/>
  <c r="L60" i="12" a="1"/>
  <c r="L60" i="12" s="1"/>
  <c r="L56" i="12" a="1"/>
  <c r="L56" i="12" s="1"/>
  <c r="L92" i="12" a="1"/>
  <c r="L92" i="12" s="1"/>
  <c r="I4" i="12"/>
  <c r="I2" i="12"/>
  <c r="I3" i="12"/>
  <c r="I5" i="12"/>
  <c r="J55" i="11" a="1"/>
  <c r="J55" i="11" s="1"/>
  <c r="J65" i="11" a="1"/>
  <c r="J65" i="11" s="1"/>
  <c r="J75" i="11" a="1"/>
  <c r="J75" i="11" s="1"/>
  <c r="J87" i="11" a="1"/>
  <c r="J87" i="11" s="1"/>
  <c r="J97" i="11" a="1"/>
  <c r="J97" i="11" s="1"/>
  <c r="J53" i="11" a="1"/>
  <c r="J53" i="11" s="1"/>
  <c r="J61" i="11" a="1"/>
  <c r="J61" i="11" s="1"/>
  <c r="J69" i="11" a="1"/>
  <c r="J69" i="11" s="1"/>
  <c r="J77" i="11" a="1"/>
  <c r="J77" i="11" s="1"/>
  <c r="J85" i="11" a="1"/>
  <c r="J85" i="11" s="1"/>
  <c r="J93" i="11" a="1"/>
  <c r="J93" i="11" s="1"/>
  <c r="J68" i="11" a="1"/>
  <c r="J68" i="11" s="1"/>
  <c r="J64" i="11" a="1"/>
  <c r="J64" i="11" s="1"/>
  <c r="J90" i="11" a="1"/>
  <c r="J90" i="11" s="1"/>
  <c r="J56" i="11" a="1"/>
  <c r="J56" i="11" s="1"/>
  <c r="J80" i="11" a="1"/>
  <c r="J80" i="11" s="1"/>
  <c r="L97" i="11" a="1"/>
  <c r="L97" i="11" s="1"/>
  <c r="L95" i="11" a="1"/>
  <c r="L95" i="11" s="1"/>
  <c r="L93" i="11" a="1"/>
  <c r="L93" i="11" s="1"/>
  <c r="L91" i="11" a="1"/>
  <c r="L91" i="11" s="1"/>
  <c r="L89" i="11" a="1"/>
  <c r="L89" i="11" s="1"/>
  <c r="L87" i="11" a="1"/>
  <c r="L87" i="11" s="1"/>
  <c r="L85" i="11" a="1"/>
  <c r="L85" i="11" s="1"/>
  <c r="L83" i="11" a="1"/>
  <c r="L83" i="11" s="1"/>
  <c r="L81" i="11" a="1"/>
  <c r="L81" i="11" s="1"/>
  <c r="L79" i="11" a="1"/>
  <c r="L79" i="11" s="1"/>
  <c r="L77" i="11" a="1"/>
  <c r="L77" i="11" s="1"/>
  <c r="L75" i="11" a="1"/>
  <c r="L75" i="11" s="1"/>
  <c r="L73" i="11" a="1"/>
  <c r="L73" i="11" s="1"/>
  <c r="L71" i="11" a="1"/>
  <c r="L71" i="11" s="1"/>
  <c r="L69" i="11" a="1"/>
  <c r="L69" i="11" s="1"/>
  <c r="L67" i="11" a="1"/>
  <c r="L67" i="11" s="1"/>
  <c r="L65" i="11" a="1"/>
  <c r="L65" i="11" s="1"/>
  <c r="L63" i="11" a="1"/>
  <c r="L63" i="11" s="1"/>
  <c r="L61" i="11" a="1"/>
  <c r="L61" i="11" s="1"/>
  <c r="L59" i="11" a="1"/>
  <c r="L59" i="11" s="1"/>
  <c r="L57" i="11" a="1"/>
  <c r="L57" i="11" s="1"/>
  <c r="L55" i="11" a="1"/>
  <c r="L55" i="11" s="1"/>
  <c r="L53" i="11" a="1"/>
  <c r="L53" i="11" s="1"/>
  <c r="L94" i="11" a="1"/>
  <c r="L94" i="11" s="1"/>
  <c r="L86" i="11" a="1"/>
  <c r="L86" i="11" s="1"/>
  <c r="L90" i="11" a="1"/>
  <c r="L90" i="11" s="1"/>
  <c r="L92" i="11" a="1"/>
  <c r="L92" i="11" s="1"/>
  <c r="L78" i="11" a="1"/>
  <c r="L78" i="11" s="1"/>
  <c r="L70" i="11" a="1"/>
  <c r="L70" i="11" s="1"/>
  <c r="L58" i="11" a="1"/>
  <c r="L58" i="11" s="1"/>
  <c r="L96" i="11" a="1"/>
  <c r="L96" i="11" s="1"/>
  <c r="L88" i="11" a="1"/>
  <c r="L88" i="11" s="1"/>
  <c r="L80" i="11" a="1"/>
  <c r="L80" i="11" s="1"/>
  <c r="L76" i="11" a="1"/>
  <c r="L76" i="11" s="1"/>
  <c r="L72" i="11" a="1"/>
  <c r="L72" i="11" s="1"/>
  <c r="L68" i="11" a="1"/>
  <c r="L68" i="11" s="1"/>
  <c r="L64" i="11" a="1"/>
  <c r="L64" i="11" s="1"/>
  <c r="L60" i="11" a="1"/>
  <c r="L60" i="11" s="1"/>
  <c r="L56" i="11" a="1"/>
  <c r="L56" i="11" s="1"/>
  <c r="L84" i="11" a="1"/>
  <c r="L84" i="11" s="1"/>
  <c r="L82" i="11" a="1"/>
  <c r="L82" i="11" s="1"/>
  <c r="L74" i="11" a="1"/>
  <c r="L74" i="11" s="1"/>
  <c r="L66" i="11" a="1"/>
  <c r="L66" i="11" s="1"/>
  <c r="L62" i="11" a="1"/>
  <c r="L62" i="11" s="1"/>
  <c r="L54" i="11" a="1"/>
  <c r="L54" i="11" s="1"/>
  <c r="K3" i="10"/>
  <c r="K5" i="10"/>
  <c r="K2" i="10"/>
  <c r="K4" i="10"/>
  <c r="I5" i="10"/>
  <c r="I4" i="10"/>
  <c r="J3" i="10"/>
  <c r="J2" i="10"/>
  <c r="J5" i="10"/>
  <c r="J4" i="10"/>
  <c r="I3" i="10"/>
  <c r="I2" i="10"/>
  <c r="I5" i="8"/>
  <c r="K3" i="8"/>
  <c r="I4" i="8"/>
  <c r="J3" i="8"/>
  <c r="J2" i="8"/>
  <c r="J5" i="8"/>
  <c r="J4" i="8"/>
  <c r="I3" i="8"/>
  <c r="I2" i="8"/>
  <c r="I4" i="7"/>
  <c r="I2" i="7"/>
  <c r="I3" i="7"/>
  <c r="I5" i="7"/>
  <c r="K5" i="7"/>
  <c r="K4" i="7"/>
  <c r="K2" i="7"/>
  <c r="K3" i="7"/>
  <c r="K97" i="7" a="1"/>
  <c r="K97" i="7" s="1"/>
  <c r="K93" i="7" a="1"/>
  <c r="K93" i="7" s="1"/>
  <c r="K91" i="7" a="1"/>
  <c r="K91" i="7" s="1"/>
  <c r="K89" i="7" a="1"/>
  <c r="K89" i="7" s="1"/>
  <c r="K96" i="7" a="1"/>
  <c r="K96" i="7" s="1"/>
  <c r="K94" i="7" a="1"/>
  <c r="K94" i="7" s="1"/>
  <c r="K92" i="7" a="1"/>
  <c r="K92" i="7" s="1"/>
  <c r="K90" i="7" a="1"/>
  <c r="K90" i="7" s="1"/>
  <c r="K88" i="7" a="1"/>
  <c r="K88" i="7" s="1"/>
  <c r="K86" i="7" a="1"/>
  <c r="K86" i="7" s="1"/>
  <c r="K84" i="7" a="1"/>
  <c r="K84" i="7" s="1"/>
  <c r="K82" i="7" a="1"/>
  <c r="K82" i="7" s="1"/>
  <c r="K80" i="7" a="1"/>
  <c r="K80" i="7" s="1"/>
  <c r="K78" i="7" a="1"/>
  <c r="K78" i="7" s="1"/>
  <c r="K76" i="7" a="1"/>
  <c r="K76" i="7" s="1"/>
  <c r="K74" i="7" a="1"/>
  <c r="K74" i="7" s="1"/>
  <c r="K72" i="7" a="1"/>
  <c r="K72" i="7" s="1"/>
  <c r="K70" i="7" a="1"/>
  <c r="K70" i="7" s="1"/>
  <c r="K68" i="7" a="1"/>
  <c r="K68" i="7" s="1"/>
  <c r="K66" i="7" a="1"/>
  <c r="K66" i="7" s="1"/>
  <c r="K64" i="7" a="1"/>
  <c r="K64" i="7" s="1"/>
  <c r="K62" i="7" a="1"/>
  <c r="K62" i="7" s="1"/>
  <c r="K60" i="7" a="1"/>
  <c r="K60" i="7" s="1"/>
  <c r="K58" i="7" a="1"/>
  <c r="K58" i="7" s="1"/>
  <c r="K56" i="7" a="1"/>
  <c r="K56" i="7" s="1"/>
  <c r="K54" i="7" a="1"/>
  <c r="K54" i="7" s="1"/>
  <c r="K85" i="7" a="1"/>
  <c r="K85" i="7" s="1"/>
  <c r="K81" i="7" a="1"/>
  <c r="K81" i="7" s="1"/>
  <c r="K95" i="7" a="1"/>
  <c r="K95" i="7" s="1"/>
  <c r="K87" i="7" a="1"/>
  <c r="K87" i="7" s="1"/>
  <c r="K83" i="7" a="1"/>
  <c r="K83" i="7" s="1"/>
  <c r="K71" i="7" a="1"/>
  <c r="K71" i="7" s="1"/>
  <c r="K63" i="7" a="1"/>
  <c r="K63" i="7" s="1"/>
  <c r="K55" i="7" a="1"/>
  <c r="K55" i="7" s="1"/>
  <c r="K61" i="7" a="1"/>
  <c r="K61" i="7" s="1"/>
  <c r="K79" i="7" a="1"/>
  <c r="K79" i="7" s="1"/>
  <c r="K73" i="7" a="1"/>
  <c r="K73" i="7" s="1"/>
  <c r="K65" i="7" a="1"/>
  <c r="K65" i="7" s="1"/>
  <c r="K57" i="7" a="1"/>
  <c r="K57" i="7" s="1"/>
  <c r="K53" i="7" a="1"/>
  <c r="K53" i="7" s="1"/>
  <c r="K75" i="7" a="1"/>
  <c r="K75" i="7" s="1"/>
  <c r="K67" i="7" a="1"/>
  <c r="K67" i="7" s="1"/>
  <c r="K59" i="7" a="1"/>
  <c r="K59" i="7" s="1"/>
  <c r="K77" i="7" a="1"/>
  <c r="K77" i="7" s="1"/>
  <c r="K69" i="7" a="1"/>
  <c r="K69" i="7" s="1"/>
  <c r="L84" i="6" a="1"/>
  <c r="L84" i="6" s="1"/>
  <c r="L68" i="6" a="1"/>
  <c r="L68" i="6" s="1"/>
  <c r="L55" i="6" a="1"/>
  <c r="L55" i="6" s="1"/>
  <c r="L82" i="6" a="1"/>
  <c r="L82" i="6" s="1"/>
  <c r="L62" i="6" a="1"/>
  <c r="L62" i="6" s="1"/>
  <c r="L79" i="6" a="1"/>
  <c r="L79" i="6" s="1"/>
  <c r="L75" i="6" a="1"/>
  <c r="L75" i="6" s="1"/>
  <c r="L71" i="6" a="1"/>
  <c r="L71" i="6" s="1"/>
  <c r="L67" i="6" a="1"/>
  <c r="L67" i="6" s="1"/>
  <c r="L63" i="6" a="1"/>
  <c r="L63" i="6" s="1"/>
  <c r="L59" i="6" a="1"/>
  <c r="L59" i="6" s="1"/>
  <c r="L96" i="6" a="1"/>
  <c r="L96" i="6" s="1"/>
  <c r="L80" i="6" a="1"/>
  <c r="L80" i="6" s="1"/>
  <c r="L64" i="6" a="1"/>
  <c r="L64" i="6" s="1"/>
  <c r="L53" i="6" a="1"/>
  <c r="L53" i="6" s="1"/>
  <c r="L78" i="6" a="1"/>
  <c r="L78" i="6" s="1"/>
  <c r="L56" i="6" a="1"/>
  <c r="L56" i="6" s="1"/>
  <c r="K2" i="6" s="1"/>
  <c r="L90" i="6" a="1"/>
  <c r="L90" i="6" s="1"/>
  <c r="L74" i="6" a="1"/>
  <c r="L74" i="6" s="1"/>
  <c r="L58" i="6" a="1"/>
  <c r="L58" i="6" s="1"/>
  <c r="K4" i="6" s="1"/>
  <c r="I3" i="6"/>
  <c r="I5" i="6"/>
  <c r="I2" i="6"/>
  <c r="I4" i="6"/>
  <c r="J3" i="6"/>
  <c r="J4" i="6"/>
  <c r="J5" i="6"/>
  <c r="J2" i="6"/>
  <c r="J92" i="5" a="1"/>
  <c r="J92" i="5" s="1"/>
  <c r="J59" i="5" a="1"/>
  <c r="J59" i="5" s="1"/>
  <c r="J69" i="5" a="1"/>
  <c r="J69" i="5" s="1"/>
  <c r="J79" i="5" a="1"/>
  <c r="J79" i="5" s="1"/>
  <c r="J91" i="5" a="1"/>
  <c r="J91" i="5" s="1"/>
  <c r="J88" i="5" a="1"/>
  <c r="J88" i="5" s="1"/>
  <c r="J64" i="5" a="1"/>
  <c r="J64" i="5" s="1"/>
  <c r="J72" i="5" a="1"/>
  <c r="J72" i="5" s="1"/>
  <c r="J74" i="5" a="1"/>
  <c r="J74" i="5" s="1"/>
  <c r="J82" i="5" a="1"/>
  <c r="J82" i="5" s="1"/>
  <c r="J58" i="5" a="1"/>
  <c r="J58" i="5" s="1"/>
  <c r="J65" i="5" a="1"/>
  <c r="J65" i="5" s="1"/>
  <c r="J73" i="5" a="1"/>
  <c r="J73" i="5" s="1"/>
  <c r="J81" i="5" a="1"/>
  <c r="J81" i="5" s="1"/>
  <c r="J89" i="5" a="1"/>
  <c r="J89" i="5" s="1"/>
  <c r="J97" i="5" a="1"/>
  <c r="J97" i="5" s="1"/>
  <c r="J84" i="5" a="1"/>
  <c r="J84" i="5" s="1"/>
  <c r="J76" i="5" a="1"/>
  <c r="J76" i="5" s="1"/>
  <c r="J68" i="5" a="1"/>
  <c r="J68" i="5" s="1"/>
  <c r="J60" i="5" a="1"/>
  <c r="J60" i="5" s="1"/>
  <c r="J96" i="5" a="1"/>
  <c r="J96" i="5" s="1"/>
  <c r="J54" i="5" a="1"/>
  <c r="J54" i="5" s="1"/>
  <c r="J86" i="5" a="1"/>
  <c r="J86" i="5" s="1"/>
  <c r="J66" i="5" a="1"/>
  <c r="J66" i="5" s="1"/>
  <c r="J90" i="5" a="1"/>
  <c r="J90" i="5" s="1"/>
  <c r="J70" i="5" a="1"/>
  <c r="J70" i="5" s="1"/>
  <c r="J78" i="5" a="1"/>
  <c r="J78" i="5" s="1"/>
  <c r="J62" i="5" a="1"/>
  <c r="J62" i="5" s="1"/>
  <c r="L97" i="5" a="1"/>
  <c r="L97" i="5" s="1"/>
  <c r="L95" i="5" a="1"/>
  <c r="L95" i="5" s="1"/>
  <c r="L93" i="5" a="1"/>
  <c r="L93" i="5" s="1"/>
  <c r="L91" i="5" a="1"/>
  <c r="L91" i="5" s="1"/>
  <c r="L89" i="5" a="1"/>
  <c r="L89" i="5" s="1"/>
  <c r="L87" i="5" a="1"/>
  <c r="L87" i="5" s="1"/>
  <c r="L85" i="5" a="1"/>
  <c r="L85" i="5" s="1"/>
  <c r="L83" i="5" a="1"/>
  <c r="L83" i="5" s="1"/>
  <c r="L81" i="5" a="1"/>
  <c r="L81" i="5" s="1"/>
  <c r="L79" i="5" a="1"/>
  <c r="L79" i="5" s="1"/>
  <c r="L77" i="5" a="1"/>
  <c r="L77" i="5" s="1"/>
  <c r="L75" i="5" a="1"/>
  <c r="L75" i="5" s="1"/>
  <c r="L73" i="5" a="1"/>
  <c r="L73" i="5" s="1"/>
  <c r="L71" i="5" a="1"/>
  <c r="L71" i="5" s="1"/>
  <c r="L69" i="5" a="1"/>
  <c r="L69" i="5" s="1"/>
  <c r="L67" i="5" a="1"/>
  <c r="L67" i="5" s="1"/>
  <c r="L65" i="5" a="1"/>
  <c r="L65" i="5" s="1"/>
  <c r="L63" i="5" a="1"/>
  <c r="L63" i="5" s="1"/>
  <c r="L61" i="5" a="1"/>
  <c r="L61" i="5" s="1"/>
  <c r="L59" i="5" a="1"/>
  <c r="L59" i="5" s="1"/>
  <c r="L57" i="5" a="1"/>
  <c r="L57" i="5" s="1"/>
  <c r="L55" i="5" a="1"/>
  <c r="L55" i="5" s="1"/>
  <c r="L53" i="5" a="1"/>
  <c r="L53" i="5" s="1"/>
  <c r="L94" i="5" a="1"/>
  <c r="L94" i="5" s="1"/>
  <c r="L92" i="5" a="1"/>
  <c r="L92" i="5" s="1"/>
  <c r="L88" i="5" a="1"/>
  <c r="L88" i="5" s="1"/>
  <c r="L76" i="5" a="1"/>
  <c r="L76" i="5" s="1"/>
  <c r="L68" i="5" a="1"/>
  <c r="L68" i="5" s="1"/>
  <c r="L64" i="5" a="1"/>
  <c r="L64" i="5" s="1"/>
  <c r="L56" i="5" a="1"/>
  <c r="L56" i="5" s="1"/>
  <c r="L96" i="5" a="1"/>
  <c r="L96" i="5" s="1"/>
  <c r="L86" i="5" a="1"/>
  <c r="L86" i="5" s="1"/>
  <c r="L82" i="5" a="1"/>
  <c r="L82" i="5" s="1"/>
  <c r="L78" i="5" a="1"/>
  <c r="L78" i="5" s="1"/>
  <c r="L74" i="5" a="1"/>
  <c r="L74" i="5" s="1"/>
  <c r="L70" i="5" a="1"/>
  <c r="L70" i="5" s="1"/>
  <c r="L66" i="5" a="1"/>
  <c r="L66" i="5" s="1"/>
  <c r="L62" i="5" a="1"/>
  <c r="L62" i="5" s="1"/>
  <c r="L58" i="5" a="1"/>
  <c r="L58" i="5" s="1"/>
  <c r="L54" i="5" a="1"/>
  <c r="L54" i="5" s="1"/>
  <c r="L90" i="5" a="1"/>
  <c r="L90" i="5" s="1"/>
  <c r="L84" i="5" a="1"/>
  <c r="L84" i="5" s="1"/>
  <c r="L80" i="5" a="1"/>
  <c r="L80" i="5" s="1"/>
  <c r="L72" i="5" a="1"/>
  <c r="L72" i="5" s="1"/>
  <c r="L60" i="5" a="1"/>
  <c r="L60" i="5" s="1"/>
  <c r="J3" i="5"/>
  <c r="J4" i="5"/>
  <c r="J2" i="5"/>
  <c r="J5" i="5"/>
  <c r="K96" i="4" a="1"/>
  <c r="K96" i="4" s="1"/>
  <c r="K94" i="4" a="1"/>
  <c r="K94" i="4" s="1"/>
  <c r="K92" i="4" a="1"/>
  <c r="K92" i="4" s="1"/>
  <c r="K90" i="4" a="1"/>
  <c r="K90" i="4" s="1"/>
  <c r="K88" i="4" a="1"/>
  <c r="K88" i="4" s="1"/>
  <c r="K86" i="4" a="1"/>
  <c r="K86" i="4" s="1"/>
  <c r="K84" i="4" a="1"/>
  <c r="K84" i="4" s="1"/>
  <c r="K82" i="4" a="1"/>
  <c r="K82" i="4" s="1"/>
  <c r="K80" i="4" a="1"/>
  <c r="K80" i="4" s="1"/>
  <c r="K78" i="4" a="1"/>
  <c r="K78" i="4" s="1"/>
  <c r="K76" i="4" a="1"/>
  <c r="K76" i="4" s="1"/>
  <c r="K74" i="4" a="1"/>
  <c r="K74" i="4" s="1"/>
  <c r="K72" i="4" a="1"/>
  <c r="K72" i="4" s="1"/>
  <c r="K70" i="4" a="1"/>
  <c r="K70" i="4" s="1"/>
  <c r="K68" i="4" a="1"/>
  <c r="K68" i="4" s="1"/>
  <c r="K66" i="4" a="1"/>
  <c r="K66" i="4" s="1"/>
  <c r="K64" i="4" a="1"/>
  <c r="K64" i="4" s="1"/>
  <c r="K62" i="4" a="1"/>
  <c r="K62" i="4" s="1"/>
  <c r="K60" i="4" a="1"/>
  <c r="K60" i="4" s="1"/>
  <c r="K58" i="4" a="1"/>
  <c r="K58" i="4" s="1"/>
  <c r="K56" i="4" a="1"/>
  <c r="K56" i="4" s="1"/>
  <c r="K54" i="4" a="1"/>
  <c r="K54" i="4" s="1"/>
  <c r="K97" i="4" a="1"/>
  <c r="K97" i="4" s="1"/>
  <c r="K87" i="4" a="1"/>
  <c r="K87" i="4" s="1"/>
  <c r="K83" i="4" a="1"/>
  <c r="K83" i="4" s="1"/>
  <c r="K79" i="4" a="1"/>
  <c r="K79" i="4" s="1"/>
  <c r="K75" i="4" a="1"/>
  <c r="K75" i="4" s="1"/>
  <c r="K71" i="4" a="1"/>
  <c r="K71" i="4" s="1"/>
  <c r="K67" i="4" a="1"/>
  <c r="K67" i="4" s="1"/>
  <c r="K63" i="4" a="1"/>
  <c r="K63" i="4" s="1"/>
  <c r="K59" i="4" a="1"/>
  <c r="K59" i="4" s="1"/>
  <c r="K55" i="4" a="1"/>
  <c r="K55" i="4" s="1"/>
  <c r="K85" i="4" a="1"/>
  <c r="K85" i="4" s="1"/>
  <c r="K77" i="4" a="1"/>
  <c r="K77" i="4" s="1"/>
  <c r="K69" i="4" a="1"/>
  <c r="K69" i="4" s="1"/>
  <c r="K57" i="4" a="1"/>
  <c r="K57" i="4" s="1"/>
  <c r="K93" i="4" a="1"/>
  <c r="K93" i="4" s="1"/>
  <c r="K91" i="4" a="1"/>
  <c r="K91" i="4" s="1"/>
  <c r="K89" i="4" a="1"/>
  <c r="K89" i="4" s="1"/>
  <c r="K81" i="4" a="1"/>
  <c r="K81" i="4" s="1"/>
  <c r="K73" i="4" a="1"/>
  <c r="K73" i="4" s="1"/>
  <c r="K65" i="4" a="1"/>
  <c r="K65" i="4" s="1"/>
  <c r="K61" i="4" a="1"/>
  <c r="K61" i="4" s="1"/>
  <c r="K53" i="4" a="1"/>
  <c r="K53" i="4" s="1"/>
  <c r="K95" i="4" a="1"/>
  <c r="K95" i="4" s="1"/>
  <c r="I3" i="4"/>
  <c r="I4" i="4"/>
  <c r="I2" i="4"/>
  <c r="I5" i="4"/>
  <c r="L97" i="4" a="1"/>
  <c r="L97" i="4" s="1"/>
  <c r="L95" i="4" a="1"/>
  <c r="L95" i="4" s="1"/>
  <c r="L93" i="4" a="1"/>
  <c r="L93" i="4" s="1"/>
  <c r="L91" i="4" a="1"/>
  <c r="L91" i="4" s="1"/>
  <c r="L89" i="4" a="1"/>
  <c r="L89" i="4" s="1"/>
  <c r="L87" i="4" a="1"/>
  <c r="L87" i="4" s="1"/>
  <c r="L85" i="4" a="1"/>
  <c r="L85" i="4" s="1"/>
  <c r="L83" i="4" a="1"/>
  <c r="L83" i="4" s="1"/>
  <c r="L81" i="4" a="1"/>
  <c r="L81" i="4" s="1"/>
  <c r="L79" i="4" a="1"/>
  <c r="L79" i="4" s="1"/>
  <c r="L77" i="4" a="1"/>
  <c r="L77" i="4" s="1"/>
  <c r="L75" i="4" a="1"/>
  <c r="L75" i="4" s="1"/>
  <c r="L73" i="4" a="1"/>
  <c r="L73" i="4" s="1"/>
  <c r="L71" i="4" a="1"/>
  <c r="L71" i="4" s="1"/>
  <c r="L69" i="4" a="1"/>
  <c r="L69" i="4" s="1"/>
  <c r="L67" i="4" a="1"/>
  <c r="L67" i="4" s="1"/>
  <c r="L65" i="4" a="1"/>
  <c r="L65" i="4" s="1"/>
  <c r="L63" i="4" a="1"/>
  <c r="L63" i="4" s="1"/>
  <c r="L61" i="4" a="1"/>
  <c r="L61" i="4" s="1"/>
  <c r="L59" i="4" a="1"/>
  <c r="L59" i="4" s="1"/>
  <c r="L57" i="4" a="1"/>
  <c r="L57" i="4" s="1"/>
  <c r="L55" i="4" a="1"/>
  <c r="L55" i="4" s="1"/>
  <c r="L53" i="4" a="1"/>
  <c r="L53" i="4" s="1"/>
  <c r="L94" i="4" a="1"/>
  <c r="L94" i="4" s="1"/>
  <c r="L88" i="4" a="1"/>
  <c r="L88" i="4" s="1"/>
  <c r="L84" i="4" a="1"/>
  <c r="L84" i="4" s="1"/>
  <c r="L80" i="4" a="1"/>
  <c r="L80" i="4" s="1"/>
  <c r="L76" i="4" a="1"/>
  <c r="L76" i="4" s="1"/>
  <c r="L72" i="4" a="1"/>
  <c r="L72" i="4" s="1"/>
  <c r="L68" i="4" a="1"/>
  <c r="L68" i="4" s="1"/>
  <c r="L64" i="4" a="1"/>
  <c r="L64" i="4" s="1"/>
  <c r="L60" i="4" a="1"/>
  <c r="L60" i="4" s="1"/>
  <c r="L56" i="4" a="1"/>
  <c r="L56" i="4" s="1"/>
  <c r="L96" i="4" a="1"/>
  <c r="L96" i="4" s="1"/>
  <c r="L86" i="4" a="1"/>
  <c r="L86" i="4" s="1"/>
  <c r="L78" i="4" a="1"/>
  <c r="L78" i="4" s="1"/>
  <c r="L70" i="4" a="1"/>
  <c r="L70" i="4" s="1"/>
  <c r="L58" i="4" a="1"/>
  <c r="L58" i="4" s="1"/>
  <c r="L92" i="4" a="1"/>
  <c r="L92" i="4" s="1"/>
  <c r="L90" i="4" a="1"/>
  <c r="L90" i="4" s="1"/>
  <c r="L82" i="4" a="1"/>
  <c r="L82" i="4" s="1"/>
  <c r="L74" i="4" a="1"/>
  <c r="L74" i="4" s="1"/>
  <c r="L66" i="4" a="1"/>
  <c r="L66" i="4" s="1"/>
  <c r="L62" i="4" a="1"/>
  <c r="L62" i="4" s="1"/>
  <c r="L54" i="4" a="1"/>
  <c r="L54" i="4" s="1"/>
  <c r="I5" i="13" l="1"/>
  <c r="I3" i="13"/>
  <c r="L3" i="13" s="1"/>
  <c r="M3" i="13" s="1"/>
  <c r="I4" i="13"/>
  <c r="K13" i="13" s="1"/>
  <c r="I2" i="13"/>
  <c r="K5" i="12"/>
  <c r="K2" i="12"/>
  <c r="K3" i="12"/>
  <c r="K4" i="12"/>
  <c r="K14" i="12"/>
  <c r="L3" i="12"/>
  <c r="M3" i="12" s="1"/>
  <c r="K13" i="12"/>
  <c r="L4" i="12"/>
  <c r="M4" i="12" s="1"/>
  <c r="I3" i="11"/>
  <c r="K14" i="11" s="1"/>
  <c r="I4" i="11"/>
  <c r="I5" i="11"/>
  <c r="I2" i="11"/>
  <c r="K5" i="11"/>
  <c r="K3" i="11"/>
  <c r="K4" i="11"/>
  <c r="K2" i="11"/>
  <c r="K13" i="11"/>
  <c r="L4" i="11"/>
  <c r="M4" i="11" s="1"/>
  <c r="K13" i="10"/>
  <c r="L3" i="10"/>
  <c r="M3" i="10" s="1"/>
  <c r="K14" i="10"/>
  <c r="L4" i="10"/>
  <c r="M4" i="10" s="1"/>
  <c r="K13" i="8"/>
  <c r="L3" i="8"/>
  <c r="M3" i="8" s="1"/>
  <c r="K14" i="8"/>
  <c r="L4" i="8"/>
  <c r="M4" i="8" s="1"/>
  <c r="J3" i="7"/>
  <c r="J5" i="7"/>
  <c r="J4" i="7"/>
  <c r="J2" i="7"/>
  <c r="L3" i="7"/>
  <c r="M3" i="7" s="1"/>
  <c r="K14" i="7"/>
  <c r="K13" i="7"/>
  <c r="L4" i="7"/>
  <c r="M4" i="7" s="1"/>
  <c r="K3" i="6"/>
  <c r="K5" i="6"/>
  <c r="K14" i="6"/>
  <c r="L3" i="6"/>
  <c r="M3" i="6" s="1"/>
  <c r="K13" i="6"/>
  <c r="L4" i="6"/>
  <c r="M4" i="6" s="1"/>
  <c r="I2" i="5"/>
  <c r="I4" i="5"/>
  <c r="I3" i="5"/>
  <c r="I5" i="5"/>
  <c r="K5" i="5"/>
  <c r="K4" i="5"/>
  <c r="K2" i="5"/>
  <c r="K3" i="5"/>
  <c r="J5" i="4"/>
  <c r="J3" i="4"/>
  <c r="J4" i="4"/>
  <c r="J2" i="4"/>
  <c r="K5" i="4"/>
  <c r="K4" i="4"/>
  <c r="K2" i="4"/>
  <c r="K3" i="4"/>
  <c r="L4" i="13" l="1"/>
  <c r="M4" i="13" s="1"/>
  <c r="K14" i="13"/>
  <c r="L3" i="11"/>
  <c r="M3" i="11" s="1"/>
  <c r="K14" i="5"/>
  <c r="L4" i="5"/>
  <c r="M4" i="5" s="1"/>
  <c r="K13" i="5"/>
  <c r="L3" i="5"/>
  <c r="M3" i="5" s="1"/>
  <c r="K14" i="4"/>
  <c r="L3" i="4"/>
  <c r="M3" i="4" s="1"/>
  <c r="K13" i="4"/>
  <c r="L4" i="4"/>
  <c r="M4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C349B88F-3E3D-4A83-9A37-BFB2AF8D1D5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4E23B4C9-FBDB-4D1E-92D1-DEB30105F172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83ACBA6F-42B4-4351-909D-5006F080E951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37315FB7-906E-41AA-97A1-DCB549073AEF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C3138DFD-F27C-4152-8001-6BCE9813B4F0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4C8176F4-1612-4E42-AA53-0C1838BD94F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D13BD447-669B-4660-A122-350DBC91B5A4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F02A45DA-A698-4579-8DBE-6A79A25F102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6CF12693-10B2-428C-961F-BDB75254BFA7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6C976060-A572-428D-883E-3908750D3382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70A6B4B8-5457-4F69-AEE5-299674A0EBD9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D32479EB-4EEC-439E-8528-60A1CE64D5D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73A72B19-C536-4FD4-896B-D1428D70D67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2E4DD006-7415-4824-9B15-C68CCDEC0733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74FAADA9-0794-4C37-B486-355727A6C113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C614F65D-B88D-4978-A8D7-498787291AC2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010E22B8-DD35-4FF5-A212-BBBABC17BA60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D822E800-7819-4F6B-94F3-A186F061B287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0AEE8390-512B-4047-B50F-31EA4DEA2797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B8728682-A24B-4297-B415-4B3FB54DF790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815813E5-E7B7-4F52-88B4-8329F9C62810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9D1D82A6-146F-4652-A673-5573F4479D13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64B8229A-A325-41AC-BA25-827A666203A1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8C5B2668-7BE1-46DE-A39B-912276AC1D5D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0C57C70C-57D1-4811-9F07-E0312A938506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8C2477B2-10F9-475A-8716-64999CF9B5E4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1404DE9E-FABA-4443-9333-8151E0E4720E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22F48573-B61C-423D-9F14-FFF507DEFB95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9B24B668-CAC5-4338-AFD6-963C6F700DC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F8F8FA24-DB6A-47BB-B3B3-DA3FBD38F7F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116E81E1-EC0F-45AB-A20A-D0C914330F10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51360565-EA9B-417E-BE7A-79F209C6AFA4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970BBA5A-C691-4385-8531-7C03C0772216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4C71AA2E-B1BB-432C-AC1D-3A7A37FFE9B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D33B0CCC-5A97-4878-B9E2-3BCD7303D55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C7CC053C-3BB6-4DA7-84DC-12437F118782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<sst xmlns="http://schemas.openxmlformats.org/spreadsheetml/2006/main" count="351" uniqueCount="34">
  <si>
    <t>VOLTA</t>
  </si>
  <si>
    <t>PILOTO</t>
  </si>
  <si>
    <t>MÉDIA</t>
  </si>
  <si>
    <t>MAXIMA</t>
  </si>
  <si>
    <t>MÍNIMA</t>
  </si>
  <si>
    <t>Desvio Padrão</t>
  </si>
  <si>
    <t>TEMPO TOTAL</t>
  </si>
  <si>
    <t>VOLTAS</t>
  </si>
  <si>
    <t>Obs.: Selecione até 3 pilotos colocando na frente do seu nome o números 1,2 e 3.</t>
  </si>
  <si>
    <t>Jarbas Reis</t>
  </si>
  <si>
    <t>Fernando Mota</t>
  </si>
  <si>
    <t>Marcelo Campos</t>
  </si>
  <si>
    <t>Alexandre Melillo</t>
  </si>
  <si>
    <t>Cláudio Dumont</t>
  </si>
  <si>
    <t>Felicio Mansur</t>
  </si>
  <si>
    <t>Marcelo Clemente</t>
  </si>
  <si>
    <t>Marcelo Pereira</t>
  </si>
  <si>
    <t>Marcelo Chagas</t>
  </si>
  <si>
    <t>Eduardo Henrique</t>
  </si>
  <si>
    <t>Roberto Torres</t>
  </si>
  <si>
    <t>Rodrigo Ricardo</t>
  </si>
  <si>
    <t>Maurício Júnior</t>
  </si>
  <si>
    <t>Nico Páez</t>
  </si>
  <si>
    <t>Marcelo Marcondes</t>
  </si>
  <si>
    <t>Will Francino</t>
  </si>
  <si>
    <t>Wesley Bambirra</t>
  </si>
  <si>
    <t>Lucca Veloso</t>
  </si>
  <si>
    <t>Léo Oliveira</t>
  </si>
  <si>
    <t>Plínio Abelha</t>
  </si>
  <si>
    <t>Vitor Gatti</t>
  </si>
  <si>
    <t>Felipe Bouhid</t>
  </si>
  <si>
    <t>Bernardo Gatti</t>
  </si>
  <si>
    <t xml:space="preserve"> </t>
  </si>
  <si>
    <t>sem dados do RBC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</si>
</sst>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:ss.000"/>
  </numFmts>
  <fonts count="14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indexed="8"/>
      <name val="Calibri"/>
      <family val="2"/>
    </font>
    <font>
      <b/>
      <u/>
      <sz val="16"/>
      <color rgb="FFFF0000"/>
      <name val="Arial"/>
      <family val="2"/>
    </font>
    <font>
      <b/>
      <sz val="1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name val="Arial"/>
      <family val="2"/>
    </font>
    <font>
      <sz val="10"/>
      <color theme="0"/>
      <name val="Arial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b/>
      <sz val="10"/>
      <color rgb="FFFF0000"/>
      <name val="Arial"/>
      <family val="2"/>
    </font>
    <font>
      <sz val="72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B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34">
    <xf numFmtId="0" fontId="0" fillId="0" borderId="0" xfId="0"/>
    <xf numFmtId="164" fontId="0" fillId="0" borderId="1" xfId="0" applyNumberFormat="1" applyBorder="1" applyAlignment="1" applyProtection="1">
      <alignment horizontal="center"/>
      <protection locked="0"/>
    </xf>
    <xf numFmtId="0" fontId="0" fillId="0" borderId="1" xfId="0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6" fillId="4" borderId="1" xfId="2" applyFont="1" applyFill="1" applyBorder="1" applyAlignment="1">
      <alignment horizontal="center" vertical="center"/>
    </xf>
    <xf numFmtId="0" fontId="7" fillId="5" borderId="1" xfId="2" applyFont="1" applyFill="1" applyBorder="1" applyAlignment="1">
      <alignment horizontal="center" vertical="center"/>
    </xf>
    <xf numFmtId="0" fontId="1" fillId="0" borderId="0" xfId="2"/>
    <xf numFmtId="0" fontId="3" fillId="0" borderId="1" xfId="1" applyBorder="1" applyAlignment="1" applyProtection="1">
      <alignment horizontal="center" vertical="center"/>
      <protection locked="0"/>
    </xf>
    <xf numFmtId="0" fontId="8" fillId="6" borderId="1" xfId="1" applyFont="1" applyFill="1" applyBorder="1"/>
    <xf numFmtId="0" fontId="3" fillId="0" borderId="0" xfId="1"/>
    <xf numFmtId="164" fontId="3" fillId="0" borderId="1" xfId="2" applyNumberFormat="1" applyFont="1" applyBorder="1" applyAlignment="1">
      <alignment horizontal="center" vertical="center"/>
    </xf>
    <xf numFmtId="0" fontId="3" fillId="0" borderId="1" xfId="1" applyBorder="1"/>
    <xf numFmtId="0" fontId="3" fillId="0" borderId="1" xfId="2" applyFont="1" applyBorder="1" applyAlignment="1">
      <alignment horizontal="center" vertical="center"/>
    </xf>
    <xf numFmtId="0" fontId="6" fillId="4" borderId="1" xfId="2" applyFont="1" applyFill="1" applyBorder="1" applyAlignment="1">
      <alignment horizontal="center" vertical="center" wrapText="1"/>
    </xf>
    <xf numFmtId="0" fontId="9" fillId="0" borderId="0" xfId="1" applyFont="1"/>
    <xf numFmtId="164" fontId="9" fillId="0" borderId="0" xfId="2" applyNumberFormat="1" applyFont="1" applyAlignment="1">
      <alignment horizontal="center" vertical="center"/>
    </xf>
    <xf numFmtId="0" fontId="6" fillId="0" borderId="1" xfId="2" applyFont="1" applyBorder="1" applyAlignment="1">
      <alignment horizontal="center"/>
    </xf>
    <xf numFmtId="0" fontId="0" fillId="0" borderId="1" xfId="2" applyFont="1" applyBorder="1" applyAlignment="1">
      <alignment horizontal="center" vertical="center"/>
    </xf>
    <xf numFmtId="0" fontId="1" fillId="0" borderId="1" xfId="2" applyBorder="1" applyAlignment="1">
      <alignment vertical="center"/>
    </xf>
    <xf numFmtId="0" fontId="1" fillId="0" borderId="1" xfId="2" applyBorder="1" applyAlignment="1">
      <alignment horizontal="center" vertical="center"/>
    </xf>
    <xf numFmtId="49" fontId="1" fillId="0" borderId="1" xfId="2" applyNumberFormat="1" applyBorder="1" applyAlignment="1">
      <alignment horizontal="center" vertical="center"/>
    </xf>
    <xf numFmtId="0" fontId="1" fillId="0" borderId="1" xfId="2" applyBorder="1" applyAlignment="1">
      <alignment horizontal="center"/>
    </xf>
    <xf numFmtId="0" fontId="6" fillId="0" borderId="5" xfId="2" applyFont="1" applyBorder="1" applyAlignment="1">
      <alignment horizontal="center"/>
    </xf>
    <xf numFmtId="0" fontId="2" fillId="0" borderId="1" xfId="2" applyFont="1" applyBorder="1" applyAlignment="1">
      <alignment horizontal="center" vertical="center"/>
    </xf>
    <xf numFmtId="0" fontId="3" fillId="0" borderId="1" xfId="1" applyBorder="1" applyAlignment="1">
      <alignment horizontal="center"/>
    </xf>
    <xf numFmtId="164" fontId="12" fillId="7" borderId="1" xfId="0" applyNumberFormat="1" applyFont="1" applyFill="1" applyBorder="1" applyAlignment="1" applyProtection="1">
      <alignment horizontal="center" vertical="center"/>
      <protection locked="0"/>
    </xf>
    <xf numFmtId="10" fontId="0" fillId="0" borderId="1" xfId="0" applyNumberFormat="1" applyBorder="1" applyAlignment="1" applyProtection="1">
      <alignment horizontal="center"/>
      <protection locked="0"/>
    </xf>
    <xf numFmtId="10" fontId="6" fillId="0" borderId="1" xfId="2" applyNumberFormat="1" applyFont="1" applyBorder="1" applyAlignment="1">
      <alignment horizontal="center"/>
    </xf>
    <xf numFmtId="10" fontId="3" fillId="0" borderId="1" xfId="2" applyNumberFormat="1" applyFont="1" applyBorder="1" applyAlignment="1">
      <alignment horizontal="center" vertical="center"/>
    </xf>
    <xf numFmtId="0" fontId="5" fillId="3" borderId="2" xfId="1" applyFont="1" applyFill="1" applyBorder="1" applyAlignment="1">
      <alignment horizontal="left" vertical="center" wrapText="1"/>
    </xf>
    <xf numFmtId="0" fontId="5" fillId="3" borderId="3" xfId="1" applyFont="1" applyFill="1" applyBorder="1" applyAlignment="1">
      <alignment horizontal="left" vertical="center" wrapText="1"/>
    </xf>
    <xf numFmtId="0" fontId="5" fillId="3" borderId="4" xfId="1" applyFont="1" applyFill="1" applyBorder="1" applyAlignment="1">
      <alignment horizontal="left" vertical="center" wrapText="1"/>
    </xf>
    <xf numFmtId="0" fontId="13" fillId="0" borderId="0" xfId="0" applyFont="1" applyAlignment="1">
      <alignment vertical="center"/>
    </xf>
  </cellXfs>
  <cellStyles count="3">
    <cellStyle name="Normal" xfId="0" builtinId="0"/>
    <cellStyle name="Normal 2" xfId="1" xr:uid="{4DCF2AB2-80A2-4950-816A-A56096773A56}"/>
    <cellStyle name="Normal 6" xfId="2" xr:uid="{411AA2C4-B72C-43BF-B196-8EB9290B414B}"/>
  </cellStyles>
  <dxfs count="36"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10'!$J$52</c:f>
              <c:strCache>
                <c:ptCount val="1"/>
                <c:pt idx="0">
                  <c:v>Marcelo Campos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10'!$A$107:$A$151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</c:numCache>
            </c:numRef>
          </c:xVal>
          <c:yVal>
            <c:numRef>
              <c:f>'ETAPA 10'!$J$53:$J$97</c:f>
              <c:numCache>
                <c:formatCode>0.00%</c:formatCode>
                <c:ptCount val="45"/>
                <c:pt idx="0">
                  <c:v>2.0069366667870948E-2</c:v>
                </c:pt>
                <c:pt idx="1">
                  <c:v>2.5181545576068654E-2</c:v>
                </c:pt>
                <c:pt idx="2">
                  <c:v>2.0448715632790146E-2</c:v>
                </c:pt>
                <c:pt idx="3">
                  <c:v>1.495718775967341E-2</c:v>
                </c:pt>
                <c:pt idx="4">
                  <c:v>1.6835868347844903E-2</c:v>
                </c:pt>
                <c:pt idx="5">
                  <c:v>2.904729217096003E-2</c:v>
                </c:pt>
                <c:pt idx="6">
                  <c:v>1.3909462047039358E-2</c:v>
                </c:pt>
                <c:pt idx="7">
                  <c:v>1.0964991509808966E-2</c:v>
                </c:pt>
                <c:pt idx="8">
                  <c:v>1.1958524513168993E-2</c:v>
                </c:pt>
                <c:pt idx="9">
                  <c:v>1.2121102640991579E-2</c:v>
                </c:pt>
                <c:pt idx="10">
                  <c:v>1.0206293579970398E-2</c:v>
                </c:pt>
                <c:pt idx="11">
                  <c:v>4.3715452147838124E-3</c:v>
                </c:pt>
                <c:pt idx="12">
                  <c:v>5.1483073810470572E-3</c:v>
                </c:pt>
                <c:pt idx="13">
                  <c:v>4.3534809783591366E-3</c:v>
                </c:pt>
                <c:pt idx="14">
                  <c:v>1.4270746775532528E-3</c:v>
                </c:pt>
                <c:pt idx="15">
                  <c:v>0</c:v>
                </c:pt>
                <c:pt idx="16">
                  <c:v>5.690234473788843E-3</c:v>
                </c:pt>
                <c:pt idx="17">
                  <c:v>3.1070486650529774E-3</c:v>
                </c:pt>
                <c:pt idx="18">
                  <c:v>4.1005816684130036E-3</c:v>
                </c:pt>
                <c:pt idx="19">
                  <c:v>6.3947396943532164E-3</c:v>
                </c:pt>
                <c:pt idx="20">
                  <c:v>4.8231511254020528E-3</c:v>
                </c:pt>
                <c:pt idx="21">
                  <c:v>4.3715452147838124E-3</c:v>
                </c:pt>
                <c:pt idx="22">
                  <c:v>5.8708768380361055E-3</c:v>
                </c:pt>
                <c:pt idx="23">
                  <c:v>2.023194479569404E-3</c:v>
                </c:pt>
                <c:pt idx="24">
                  <c:v>4.1186459048376794E-3</c:v>
                </c:pt>
                <c:pt idx="25">
                  <c:v>3.1973698471765236E-3</c:v>
                </c:pt>
                <c:pt idx="26">
                  <c:v>7.0269879692185493E-3</c:v>
                </c:pt>
                <c:pt idx="27">
                  <c:v>6.3586112215036966E-3</c:v>
                </c:pt>
                <c:pt idx="28">
                  <c:v>6.2321615665306297E-3</c:v>
                </c:pt>
                <c:pt idx="29">
                  <c:v>5.4734636366920606E-3</c:v>
                </c:pt>
                <c:pt idx="30">
                  <c:v>7.6592362440840514E-3</c:v>
                </c:pt>
                <c:pt idx="31">
                  <c:v>8.0747136818527711E-3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ECF-45D2-868C-3CEDF2E756EB}"/>
            </c:ext>
          </c:extLst>
        </c:ser>
        <c:ser>
          <c:idx val="0"/>
          <c:order val="1"/>
          <c:tx>
            <c:strRef>
              <c:f>'ETAPA 10'!$K$52</c:f>
              <c:strCache>
                <c:ptCount val="1"/>
                <c:pt idx="0">
                  <c:v>Fernando Mota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10'!$A$107:$A$151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</c:numCache>
            </c:numRef>
          </c:xVal>
          <c:yVal>
            <c:numRef>
              <c:f>'ETAPA 10'!$K$53:$K$97</c:f>
              <c:numCache>
                <c:formatCode>0.00%</c:formatCode>
                <c:ptCount val="45"/>
                <c:pt idx="0">
                  <c:v>2.5217674048917834E-2</c:v>
                </c:pt>
                <c:pt idx="1">
                  <c:v>2.0719679179161295E-2</c:v>
                </c:pt>
                <c:pt idx="2">
                  <c:v>1.8100364897575737E-2</c:v>
                </c:pt>
                <c:pt idx="3">
                  <c:v>2.4242205281982822E-2</c:v>
                </c:pt>
                <c:pt idx="4">
                  <c:v>1.658296903789894E-2</c:v>
                </c:pt>
                <c:pt idx="5">
                  <c:v>1.2554644315184806E-2</c:v>
                </c:pt>
                <c:pt idx="6">
                  <c:v>1.374688391921677E-2</c:v>
                </c:pt>
                <c:pt idx="7">
                  <c:v>1.7088767657791205E-2</c:v>
                </c:pt>
                <c:pt idx="8">
                  <c:v>1.2175295350265437E-2</c:v>
                </c:pt>
                <c:pt idx="9">
                  <c:v>1.4884930813974538E-2</c:v>
                </c:pt>
                <c:pt idx="10">
                  <c:v>1.3277213772173856E-2</c:v>
                </c:pt>
                <c:pt idx="11">
                  <c:v>1.3475920372845793E-2</c:v>
                </c:pt>
                <c:pt idx="12">
                  <c:v>1.0694027963437989E-2</c:v>
                </c:pt>
                <c:pt idx="13">
                  <c:v>1.0567578308464921E-2</c:v>
                </c:pt>
                <c:pt idx="14">
                  <c:v>1.2157231113840762E-2</c:v>
                </c:pt>
                <c:pt idx="15">
                  <c:v>7.8037501354817941E-3</c:v>
                </c:pt>
                <c:pt idx="16">
                  <c:v>1.0495321362766052E-2</c:v>
                </c:pt>
                <c:pt idx="17">
                  <c:v>3.7212327034936345E-3</c:v>
                </c:pt>
                <c:pt idx="18">
                  <c:v>3.8657465948913768E-3</c:v>
                </c:pt>
                <c:pt idx="19">
                  <c:v>5.9611980201598209E-3</c:v>
                </c:pt>
                <c:pt idx="20">
                  <c:v>4.6967014704288167E-3</c:v>
                </c:pt>
                <c:pt idx="21">
                  <c:v>6.304418512229501E-3</c:v>
                </c:pt>
                <c:pt idx="22">
                  <c:v>4.3715452147838124E-3</c:v>
                </c:pt>
                <c:pt idx="23">
                  <c:v>2.1496441345424705E-3</c:v>
                </c:pt>
                <c:pt idx="24">
                  <c:v>2.9986632465045862E-3</c:v>
                </c:pt>
                <c:pt idx="25">
                  <c:v>3.7934896491925059E-3</c:v>
                </c:pt>
                <c:pt idx="26">
                  <c:v>2.4567361537627995E-3</c:v>
                </c:pt>
                <c:pt idx="27">
                  <c:v>1.1705625203222691E-2</c:v>
                </c:pt>
                <c:pt idx="28">
                  <c:v>1.7702951696231862E-2</c:v>
                </c:pt>
                <c:pt idx="29">
                  <c:v>1.2030781458867695E-2</c:v>
                </c:pt>
                <c:pt idx="30">
                  <c:v>9.06824668521263E-3</c:v>
                </c:pt>
                <c:pt idx="31">
                  <c:v>9.7908161422016783E-3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ECF-45D2-868C-3CEDF2E756EB}"/>
            </c:ext>
          </c:extLst>
        </c:ser>
        <c:ser>
          <c:idx val="2"/>
          <c:order val="2"/>
          <c:tx>
            <c:strRef>
              <c:f>'ETAPA 10'!$L$52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10'!$A$107:$A$151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</c:numCache>
            </c:numRef>
          </c:xVal>
          <c:yVal>
            <c:numRef>
              <c:f>'ETAPA 10'!$L$53:$L$97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ECF-45D2-868C-3CEDF2E756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3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9'!$J$52</c:f>
              <c:strCache>
                <c:ptCount val="1"/>
                <c:pt idx="0">
                  <c:v>Marcelo Clemente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9'!$A$107:$A$151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</c:numCache>
            </c:numRef>
          </c:xVal>
          <c:yVal>
            <c:numRef>
              <c:f>'ETAPA 9'!$J$53:$J$97</c:f>
              <c:numCache>
                <c:formatCode>0.00%</c:formatCode>
                <c:ptCount val="45"/>
                <c:pt idx="0">
                  <c:v>2.4661282787158723E-2</c:v>
                </c:pt>
                <c:pt idx="1">
                  <c:v>3.7892945338049822E-2</c:v>
                </c:pt>
                <c:pt idx="2">
                  <c:v>2.1107254888873848E-2</c:v>
                </c:pt>
                <c:pt idx="3">
                  <c:v>2.4144029900553952E-2</c:v>
                </c:pt>
                <c:pt idx="4">
                  <c:v>3.8026429953947775E-2</c:v>
                </c:pt>
                <c:pt idx="5">
                  <c:v>4.528465594340237E-2</c:v>
                </c:pt>
                <c:pt idx="6">
                  <c:v>2.3693519321898004E-2</c:v>
                </c:pt>
                <c:pt idx="7">
                  <c:v>2.1123940465861211E-2</c:v>
                </c:pt>
                <c:pt idx="8">
                  <c:v>1.2747780818260586E-2</c:v>
                </c:pt>
                <c:pt idx="9">
                  <c:v>1.223052793165566E-2</c:v>
                </c:pt>
                <c:pt idx="10">
                  <c:v>8.1258759927916088E-3</c:v>
                </c:pt>
                <c:pt idx="11">
                  <c:v>0</c:v>
                </c:pt>
                <c:pt idx="12">
                  <c:v>5.6897817526529249E-3</c:v>
                </c:pt>
                <c:pt idx="13">
                  <c:v>7.842221184008338E-3</c:v>
                </c:pt>
                <c:pt idx="14">
                  <c:v>1.0628712540879427E-2</c:v>
                </c:pt>
                <c:pt idx="15">
                  <c:v>9.110325035039531E-3</c:v>
                </c:pt>
                <c:pt idx="16">
                  <c:v>9.6108923446570939E-3</c:v>
                </c:pt>
                <c:pt idx="17">
                  <c:v>3.8877394380297586E-3</c:v>
                </c:pt>
                <c:pt idx="18">
                  <c:v>9.8278048454915438E-3</c:v>
                </c:pt>
                <c:pt idx="19">
                  <c:v>6.2070346392578499E-3</c:v>
                </c:pt>
                <c:pt idx="20">
                  <c:v>5.990122138423557E-3</c:v>
                </c:pt>
                <c:pt idx="21">
                  <c:v>3.8877394380297586E-3</c:v>
                </c:pt>
                <c:pt idx="22">
                  <c:v>4.6219048254686644E-3</c:v>
                </c:pt>
                <c:pt idx="23">
                  <c:v>4.8388173263031135E-3</c:v>
                </c:pt>
                <c:pt idx="24">
                  <c:v>9.0602683040776014E-3</c:v>
                </c:pt>
                <c:pt idx="25">
                  <c:v>5.4561836748315828E-3</c:v>
                </c:pt>
                <c:pt idx="26">
                  <c:v>6.5240606020153741E-3</c:v>
                </c:pt>
                <c:pt idx="27">
                  <c:v>1.1212707735433328E-2</c:v>
                </c:pt>
                <c:pt idx="28">
                  <c:v>1.3481946205699648E-2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BF2-41AF-A3E0-5AFA0F7770E5}"/>
            </c:ext>
          </c:extLst>
        </c:ser>
        <c:ser>
          <c:idx val="0"/>
          <c:order val="1"/>
          <c:tx>
            <c:strRef>
              <c:f>'ETAPA 9'!$K$52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9'!$A$107:$A$151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</c:numCache>
            </c:numRef>
          </c:xVal>
          <c:yVal>
            <c:numRef>
              <c:f>'ETAPA 9'!$K$53:$K$97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BF2-41AF-A3E0-5AFA0F7770E5}"/>
            </c:ext>
          </c:extLst>
        </c:ser>
        <c:ser>
          <c:idx val="2"/>
          <c:order val="2"/>
          <c:tx>
            <c:strRef>
              <c:f>'ETAPA 9'!$L$52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9'!$A$107:$A$151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</c:numCache>
            </c:numRef>
          </c:xVal>
          <c:yVal>
            <c:numRef>
              <c:f>'ETAPA 9'!$L$53:$L$97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BF2-41AF-A3E0-5AFA0F7770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8'!$J$52</c:f>
              <c:strCache>
                <c:ptCount val="1"/>
                <c:pt idx="0">
                  <c:v>Fernando Mota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8'!$A$107:$A$151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</c:numCache>
            </c:numRef>
          </c:xVal>
          <c:yVal>
            <c:numRef>
              <c:f>'ETAPA 8'!$J$53:$J$97</c:f>
              <c:numCache>
                <c:formatCode>0.00%</c:formatCode>
                <c:ptCount val="45"/>
                <c:pt idx="0">
                  <c:v>4.470025918071973E-2</c:v>
                </c:pt>
                <c:pt idx="1">
                  <c:v>3.2481739540206792E-2</c:v>
                </c:pt>
                <c:pt idx="2">
                  <c:v>2.9065266417584182E-2</c:v>
                </c:pt>
                <c:pt idx="3">
                  <c:v>1.6829916860210611E-2</c:v>
                </c:pt>
                <c:pt idx="4">
                  <c:v>1.5820121848598132E-2</c:v>
                </c:pt>
                <c:pt idx="5">
                  <c:v>3.3828132889023643E-2</c:v>
                </c:pt>
                <c:pt idx="6">
                  <c:v>7.4219933353529893E-3</c:v>
                </c:pt>
                <c:pt idx="7">
                  <c:v>7.6744420882562279E-3</c:v>
                </c:pt>
                <c:pt idx="8">
                  <c:v>8.8525362684708127E-3</c:v>
                </c:pt>
                <c:pt idx="9">
                  <c:v>1.1730452051566779E-2</c:v>
                </c:pt>
                <c:pt idx="10">
                  <c:v>2.9284055336767723E-3</c:v>
                </c:pt>
                <c:pt idx="11">
                  <c:v>5.7221717324717654E-3</c:v>
                </c:pt>
                <c:pt idx="12">
                  <c:v>9.1218149382343711E-3</c:v>
                </c:pt>
                <c:pt idx="13">
                  <c:v>4.8806758894612348E-3</c:v>
                </c:pt>
                <c:pt idx="14">
                  <c:v>8.9535157696324225E-3</c:v>
                </c:pt>
                <c:pt idx="15">
                  <c:v>6.7487966609445652E-3</c:v>
                </c:pt>
                <c:pt idx="16">
                  <c:v>2.4739977784511017E-3</c:v>
                </c:pt>
                <c:pt idx="17">
                  <c:v>1.2134370056212276E-2</c:v>
                </c:pt>
                <c:pt idx="18">
                  <c:v>7.186374499310073E-3</c:v>
                </c:pt>
                <c:pt idx="19">
                  <c:v>1.1276044296342528E-3</c:v>
                </c:pt>
                <c:pt idx="20">
                  <c:v>8.4149584301054636E-3</c:v>
                </c:pt>
                <c:pt idx="21">
                  <c:v>1.5584503012555373E-2</c:v>
                </c:pt>
                <c:pt idx="22">
                  <c:v>9.0544952707937183E-3</c:v>
                </c:pt>
                <c:pt idx="23">
                  <c:v>5.5707024807299804E-3</c:v>
                </c:pt>
                <c:pt idx="24">
                  <c:v>7.9773805917401127E-3</c:v>
                </c:pt>
                <c:pt idx="25">
                  <c:v>1.2134370056212276E-2</c:v>
                </c:pt>
                <c:pt idx="26">
                  <c:v>2.3898481941501274E-3</c:v>
                </c:pt>
                <c:pt idx="27">
                  <c:v>0</c:v>
                </c:pt>
                <c:pt idx="28">
                  <c:v>1.8445588878791018E-2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456-442D-821E-21BA64915962}"/>
            </c:ext>
          </c:extLst>
        </c:ser>
        <c:ser>
          <c:idx val="0"/>
          <c:order val="1"/>
          <c:tx>
            <c:strRef>
              <c:f>'ETAPA 8'!$K$52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8'!$A$107:$A$151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</c:numCache>
            </c:numRef>
          </c:xVal>
          <c:yVal>
            <c:numRef>
              <c:f>'ETAPA 8'!$K$53:$K$97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456-442D-821E-21BA64915962}"/>
            </c:ext>
          </c:extLst>
        </c:ser>
        <c:ser>
          <c:idx val="2"/>
          <c:order val="2"/>
          <c:tx>
            <c:strRef>
              <c:f>'ETAPA 8'!$L$52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8'!$A$107:$A$151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</c:numCache>
            </c:numRef>
          </c:xVal>
          <c:yVal>
            <c:numRef>
              <c:f>'ETAPA 8'!$L$53:$L$97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456-442D-821E-21BA649159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7'!$J$52</c:f>
              <c:strCache>
                <c:ptCount val="1"/>
                <c:pt idx="0">
                  <c:v>Fernando Mota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7'!$A$107:$A$151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</c:numCache>
            </c:numRef>
          </c:xVal>
          <c:yVal>
            <c:numRef>
              <c:f>'ETAPA 7'!$J$53:$J$97</c:f>
              <c:numCache>
                <c:formatCode>0.00%</c:formatCode>
                <c:ptCount val="45"/>
                <c:pt idx="0">
                  <c:v>1.6803195646510543E-2</c:v>
                </c:pt>
                <c:pt idx="1">
                  <c:v>1.2881002691984753E-2</c:v>
                </c:pt>
                <c:pt idx="2">
                  <c:v>3.6095753611022692E-2</c:v>
                </c:pt>
                <c:pt idx="3">
                  <c:v>2.0768807711233912E-2</c:v>
                </c:pt>
                <c:pt idx="4">
                  <c:v>1.0319275190320519E-2</c:v>
                </c:pt>
                <c:pt idx="5">
                  <c:v>9.0890670680521101E-3</c:v>
                </c:pt>
                <c:pt idx="6">
                  <c:v>7.2509914030162315E-3</c:v>
                </c:pt>
                <c:pt idx="7">
                  <c:v>3.8643008075954126E-3</c:v>
                </c:pt>
                <c:pt idx="8">
                  <c:v>1.0681101108634631E-2</c:v>
                </c:pt>
                <c:pt idx="9">
                  <c:v>9.7258806842851712E-3</c:v>
                </c:pt>
                <c:pt idx="10">
                  <c:v>3.7340434770021321E-3</c:v>
                </c:pt>
                <c:pt idx="11">
                  <c:v>6.1799866848061547E-3</c:v>
                </c:pt>
                <c:pt idx="12">
                  <c:v>4.7326830115493055E-3</c:v>
                </c:pt>
                <c:pt idx="13">
                  <c:v>4.3419110197701416E-3</c:v>
                </c:pt>
                <c:pt idx="14">
                  <c:v>4.5011144238283392E-3</c:v>
                </c:pt>
                <c:pt idx="15">
                  <c:v>5.6589573624337107E-3</c:v>
                </c:pt>
                <c:pt idx="16">
                  <c:v>0</c:v>
                </c:pt>
                <c:pt idx="17">
                  <c:v>6.2089327582713436E-3</c:v>
                </c:pt>
                <c:pt idx="18">
                  <c:v>3.1985411178974328E-3</c:v>
                </c:pt>
                <c:pt idx="19">
                  <c:v>4.0090311749210843E-3</c:v>
                </c:pt>
                <c:pt idx="20">
                  <c:v>3.3287984484905775E-4</c:v>
                </c:pt>
                <c:pt idx="21">
                  <c:v>3.1406489709671914E-3</c:v>
                </c:pt>
                <c:pt idx="22">
                  <c:v>2.5762005383970321E-3</c:v>
                </c:pt>
                <c:pt idx="23">
                  <c:v>4.7761021217472918E-4</c:v>
                </c:pt>
                <c:pt idx="24">
                  <c:v>2.9814455669088576E-3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C01-4727-A92F-F2BB0F9B7709}"/>
            </c:ext>
          </c:extLst>
        </c:ser>
        <c:ser>
          <c:idx val="0"/>
          <c:order val="1"/>
          <c:tx>
            <c:strRef>
              <c:f>'ETAPA 7'!$K$52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7'!$A$107:$A$151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</c:numCache>
            </c:numRef>
          </c:xVal>
          <c:yVal>
            <c:numRef>
              <c:f>'ETAPA 7'!$K$53:$K$97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C01-4727-A92F-F2BB0F9B7709}"/>
            </c:ext>
          </c:extLst>
        </c:ser>
        <c:ser>
          <c:idx val="2"/>
          <c:order val="2"/>
          <c:tx>
            <c:strRef>
              <c:f>'ETAPA 7'!$L$52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7'!$A$107:$A$151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</c:numCache>
            </c:numRef>
          </c:xVal>
          <c:yVal>
            <c:numRef>
              <c:f>'ETAPA 7'!$L$53:$L$97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C01-4727-A92F-F2BB0F9B77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6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5'!$J$52</c:f>
              <c:strCache>
                <c:ptCount val="1"/>
                <c:pt idx="0">
                  <c:v>Cláudio Dumont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5'!$A$107:$A$151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</c:numCache>
            </c:numRef>
          </c:xVal>
          <c:yVal>
            <c:numRef>
              <c:f>'ETAPA 5'!$J$53:$J$97</c:f>
              <c:numCache>
                <c:formatCode>0.00%</c:formatCode>
                <c:ptCount val="45"/>
                <c:pt idx="0">
                  <c:v>5.4755251059226524E-2</c:v>
                </c:pt>
                <c:pt idx="1">
                  <c:v>2.8486432885603357E-2</c:v>
                </c:pt>
                <c:pt idx="2">
                  <c:v>1.7127918507166745E-2</c:v>
                </c:pt>
                <c:pt idx="3">
                  <c:v>3.6852068872261695E-2</c:v>
                </c:pt>
                <c:pt idx="4">
                  <c:v>3.0938429640313386E-2</c:v>
                </c:pt>
                <c:pt idx="5">
                  <c:v>1.6569007482195929E-2</c:v>
                </c:pt>
                <c:pt idx="6">
                  <c:v>8.4918417019741142E-3</c:v>
                </c:pt>
                <c:pt idx="7">
                  <c:v>5.2465518795636054E-3</c:v>
                </c:pt>
                <c:pt idx="8">
                  <c:v>5.7513747408273952E-3</c:v>
                </c:pt>
                <c:pt idx="9">
                  <c:v>7.8427837374919797E-3</c:v>
                </c:pt>
                <c:pt idx="10">
                  <c:v>6.7429910754529133E-3</c:v>
                </c:pt>
                <c:pt idx="11">
                  <c:v>4.4172000360586643E-3</c:v>
                </c:pt>
                <c:pt idx="12">
                  <c:v>3.0649959433875344E-3</c:v>
                </c:pt>
                <c:pt idx="13">
                  <c:v>3.4436130893355454E-3</c:v>
                </c:pt>
                <c:pt idx="14">
                  <c:v>3.6347246010997904E-2</c:v>
                </c:pt>
                <c:pt idx="15">
                  <c:v>2.4700261426122572E-3</c:v>
                </c:pt>
                <c:pt idx="16">
                  <c:v>9.5736049761109519E-3</c:v>
                </c:pt>
                <c:pt idx="17">
                  <c:v>1.1214279275218605E-2</c:v>
                </c:pt>
                <c:pt idx="18">
                  <c:v>1.1827278463895943E-2</c:v>
                </c:pt>
                <c:pt idx="19">
                  <c:v>7.8788425132966088E-3</c:v>
                </c:pt>
                <c:pt idx="20">
                  <c:v>8.6180474172900621E-3</c:v>
                </c:pt>
                <c:pt idx="21">
                  <c:v>1.334174704768731E-3</c:v>
                </c:pt>
                <c:pt idx="22">
                  <c:v>0</c:v>
                </c:pt>
                <c:pt idx="23">
                  <c:v>3.6816010096456894E-2</c:v>
                </c:pt>
                <c:pt idx="24">
                  <c:v>1.1502749481655129E-2</c:v>
                </c:pt>
                <c:pt idx="25">
                  <c:v>9.1949878301626027E-4</c:v>
                </c:pt>
                <c:pt idx="26">
                  <c:v>0.10860903272333884</c:v>
                </c:pt>
                <c:pt idx="27">
                  <c:v>1.0835662129270594E-2</c:v>
                </c:pt>
                <c:pt idx="28">
                  <c:v>5.2645812674658359E-3</c:v>
                </c:pt>
                <c:pt idx="29">
                  <c:v>6.4905796448210184E-3</c:v>
                </c:pt>
                <c:pt idx="30">
                  <c:v>1.3972775624267554E-2</c:v>
                </c:pt>
                <c:pt idx="31">
                  <c:v>1.4387451546019857E-2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2BF-4AB8-95CE-BB69840567FA}"/>
            </c:ext>
          </c:extLst>
        </c:ser>
        <c:ser>
          <c:idx val="0"/>
          <c:order val="1"/>
          <c:tx>
            <c:strRef>
              <c:f>'ETAPA 5'!$K$52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5'!$A$107:$A$151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</c:numCache>
            </c:numRef>
          </c:xVal>
          <c:yVal>
            <c:numRef>
              <c:f>'ETAPA 5'!$K$53:$K$97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2BF-4AB8-95CE-BB69840567FA}"/>
            </c:ext>
          </c:extLst>
        </c:ser>
        <c:ser>
          <c:idx val="2"/>
          <c:order val="2"/>
          <c:tx>
            <c:strRef>
              <c:f>'ETAPA 5'!$L$52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5'!$A$107:$A$151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</c:numCache>
            </c:numRef>
          </c:xVal>
          <c:yVal>
            <c:numRef>
              <c:f>'ETAPA 5'!$L$53:$L$97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2BF-4AB8-95CE-BB69840567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3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4'!$J$52</c:f>
              <c:strCache>
                <c:ptCount val="1"/>
                <c:pt idx="0">
                  <c:v>Fernando Mota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4'!$A$107:$A$151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</c:numCache>
            </c:numRef>
          </c:xVal>
          <c:yVal>
            <c:numRef>
              <c:f>'ETAPA 4'!$J$53:$J$97</c:f>
              <c:numCache>
                <c:formatCode>0.00%</c:formatCode>
                <c:ptCount val="45"/>
                <c:pt idx="0">
                  <c:v>1.989664082687331E-2</c:v>
                </c:pt>
                <c:pt idx="1">
                  <c:v>1.1947104423164571E-2</c:v>
                </c:pt>
                <c:pt idx="2">
                  <c:v>1.9227846177230681E-2</c:v>
                </c:pt>
                <c:pt idx="3">
                  <c:v>8.861529107767099E-3</c:v>
                </c:pt>
                <c:pt idx="4">
                  <c:v>1.9562243502051994E-2</c:v>
                </c:pt>
                <c:pt idx="5">
                  <c:v>1.6689466484268112E-2</c:v>
                </c:pt>
                <c:pt idx="6">
                  <c:v>6.8399452804398511E-4</c:v>
                </c:pt>
                <c:pt idx="7">
                  <c:v>1.5199878400929986E-5</c:v>
                </c:pt>
                <c:pt idx="8">
                  <c:v>4.6511627906976752E-3</c:v>
                </c:pt>
                <c:pt idx="9">
                  <c:v>0</c:v>
                </c:pt>
                <c:pt idx="10">
                  <c:v>7.9647362821098095E-3</c:v>
                </c:pt>
                <c:pt idx="11">
                  <c:v>4.3775649794802231E-3</c:v>
                </c:pt>
                <c:pt idx="12">
                  <c:v>4.2407660738715686E-3</c:v>
                </c:pt>
                <c:pt idx="13">
                  <c:v>6.4903480772154718E-3</c:v>
                </c:pt>
                <c:pt idx="14">
                  <c:v>6.3535491716066742E-3</c:v>
                </c:pt>
                <c:pt idx="15">
                  <c:v>1.8239854081167242E-3</c:v>
                </c:pt>
                <c:pt idx="16">
                  <c:v>9.8647210822314681E-3</c:v>
                </c:pt>
                <c:pt idx="17">
                  <c:v>3.8151694786441055E-3</c:v>
                </c:pt>
                <c:pt idx="18">
                  <c:v>6.8551451588386454E-3</c:v>
                </c:pt>
                <c:pt idx="19">
                  <c:v>3.0247758017937529E-3</c:v>
                </c:pt>
                <c:pt idx="20">
                  <c:v>7.341541267669829E-3</c:v>
                </c:pt>
                <c:pt idx="21">
                  <c:v>5.9279525763793533E-3</c:v>
                </c:pt>
                <c:pt idx="22">
                  <c:v>4.1191670466637015E-3</c:v>
                </c:pt>
                <c:pt idx="23">
                  <c:v>8.2383340933271185E-3</c:v>
                </c:pt>
                <c:pt idx="24">
                  <c:v>6.1711506307949452E-3</c:v>
                </c:pt>
                <c:pt idx="25">
                  <c:v>1.1263109895120872E-2</c:v>
                </c:pt>
                <c:pt idx="26">
                  <c:v>8.5423316613468577E-3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C2E-4FAB-A0B1-AF82867B0415}"/>
            </c:ext>
          </c:extLst>
        </c:ser>
        <c:ser>
          <c:idx val="0"/>
          <c:order val="1"/>
          <c:tx>
            <c:strRef>
              <c:f>'ETAPA 4'!$K$52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4'!$A$107:$A$151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</c:numCache>
            </c:numRef>
          </c:xVal>
          <c:yVal>
            <c:numRef>
              <c:f>'ETAPA 4'!$K$53:$K$97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C2E-4FAB-A0B1-AF82867B0415}"/>
            </c:ext>
          </c:extLst>
        </c:ser>
        <c:ser>
          <c:idx val="2"/>
          <c:order val="2"/>
          <c:tx>
            <c:strRef>
              <c:f>'ETAPA 4'!$L$52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4'!$A$107:$A$151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</c:numCache>
            </c:numRef>
          </c:xVal>
          <c:yVal>
            <c:numRef>
              <c:f>'ETAPA 4'!$L$53:$L$97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C2E-4FAB-A0B1-AF82867B04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8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3'!$J$52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3'!$A$107:$A$151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</c:numCache>
            </c:numRef>
          </c:xVal>
          <c:yVal>
            <c:numRef>
              <c:f>'ETAPA 3'!$J$53:$J$97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7D5-4AB2-82E7-9DE060100DA1}"/>
            </c:ext>
          </c:extLst>
        </c:ser>
        <c:ser>
          <c:idx val="0"/>
          <c:order val="1"/>
          <c:tx>
            <c:strRef>
              <c:f>'ETAPA 3'!$K$52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3'!$A$107:$A$151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</c:numCache>
            </c:numRef>
          </c:xVal>
          <c:yVal>
            <c:numRef>
              <c:f>'ETAPA 3'!$K$53:$K$97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7D5-4AB2-82E7-9DE060100DA1}"/>
            </c:ext>
          </c:extLst>
        </c:ser>
        <c:ser>
          <c:idx val="2"/>
          <c:order val="2"/>
          <c:tx>
            <c:strRef>
              <c:f>'ETAPA 3'!$L$52</c:f>
              <c:strCache>
                <c:ptCount val="1"/>
                <c:pt idx="0">
                  <c:v>Wesley Bambirra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3'!$A$107:$A$151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</c:numCache>
            </c:numRef>
          </c:xVal>
          <c:yVal>
            <c:numRef>
              <c:f>'ETAPA 3'!$L$53:$L$97</c:f>
              <c:numCache>
                <c:formatCode>0.00%</c:formatCode>
                <c:ptCount val="45"/>
                <c:pt idx="0">
                  <c:v>2.0834370901605438E-2</c:v>
                </c:pt>
                <c:pt idx="1">
                  <c:v>1.6352075966598739E-2</c:v>
                </c:pt>
                <c:pt idx="2">
                  <c:v>1.7729966631804362E-2</c:v>
                </c:pt>
                <c:pt idx="3">
                  <c:v>2.5001245081926585E-2</c:v>
                </c:pt>
                <c:pt idx="4">
                  <c:v>7.9519232365492763E-3</c:v>
                </c:pt>
                <c:pt idx="5">
                  <c:v>1.434334379202171E-2</c:v>
                </c:pt>
                <c:pt idx="6">
                  <c:v>9.1139997011804863E-3</c:v>
                </c:pt>
                <c:pt idx="7">
                  <c:v>1.7281737138303863E-2</c:v>
                </c:pt>
                <c:pt idx="8">
                  <c:v>8.6823713000316622E-3</c:v>
                </c:pt>
                <c:pt idx="9">
                  <c:v>2.490163852781654E-3</c:v>
                </c:pt>
                <c:pt idx="10">
                  <c:v>2.1963245181533142E-2</c:v>
                </c:pt>
                <c:pt idx="11">
                  <c:v>9.7116390258480765E-3</c:v>
                </c:pt>
                <c:pt idx="12">
                  <c:v>1.6783704367747409E-2</c:v>
                </c:pt>
                <c:pt idx="13">
                  <c:v>1.3629496820890999E-2</c:v>
                </c:pt>
                <c:pt idx="14">
                  <c:v>8.9313876853098894E-3</c:v>
                </c:pt>
                <c:pt idx="15">
                  <c:v>1.1421551538091388E-2</c:v>
                </c:pt>
                <c:pt idx="16">
                  <c:v>1.7364742600063168E-2</c:v>
                </c:pt>
                <c:pt idx="17">
                  <c:v>1.0774108936368152E-2</c:v>
                </c:pt>
                <c:pt idx="18">
                  <c:v>1.0641300197553044E-2</c:v>
                </c:pt>
                <c:pt idx="19">
                  <c:v>2.2527682321496916E-2</c:v>
                </c:pt>
                <c:pt idx="20">
                  <c:v>0</c:v>
                </c:pt>
                <c:pt idx="21">
                  <c:v>9.8112455799593684E-3</c:v>
                </c:pt>
                <c:pt idx="22">
                  <c:v>1.7016119660673807E-2</c:v>
                </c:pt>
                <c:pt idx="23">
                  <c:v>8.2839450835866541E-3</c:v>
                </c:pt>
                <c:pt idx="24">
                  <c:v>8.2673439912348233E-3</c:v>
                </c:pt>
                <c:pt idx="25">
                  <c:v>1.3596294636187183E-2</c:v>
                </c:pt>
                <c:pt idx="26">
                  <c:v>1.5903846473098084E-2</c:v>
                </c:pt>
                <c:pt idx="27">
                  <c:v>1.3679300097946488E-2</c:v>
                </c:pt>
                <c:pt idx="28">
                  <c:v>1.9008250742899004E-2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7D5-4AB2-82E7-9DE060100D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2'!$J$52</c:f>
              <c:strCache>
                <c:ptCount val="1"/>
                <c:pt idx="0">
                  <c:v>Cláudio Dumont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2'!$A$107:$A$151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</c:numCache>
            </c:numRef>
          </c:xVal>
          <c:yVal>
            <c:numRef>
              <c:f>'ETAPA 2'!$J$53:$J$97</c:f>
              <c:numCache>
                <c:formatCode>0.00%</c:formatCode>
                <c:ptCount val="45"/>
                <c:pt idx="0">
                  <c:v>1.7458079151466931E-2</c:v>
                </c:pt>
                <c:pt idx="1">
                  <c:v>1.4331259004935745E-2</c:v>
                </c:pt>
                <c:pt idx="2">
                  <c:v>1.2844486680359431E-2</c:v>
                </c:pt>
                <c:pt idx="3">
                  <c:v>5.6711934030225595E-3</c:v>
                </c:pt>
                <c:pt idx="4">
                  <c:v>4.6135924711074982E-3</c:v>
                </c:pt>
                <c:pt idx="5">
                  <c:v>9.0432543453604405E-3</c:v>
                </c:pt>
                <c:pt idx="6">
                  <c:v>1.7304803654087941E-2</c:v>
                </c:pt>
                <c:pt idx="7">
                  <c:v>6.3915882407039326E-3</c:v>
                </c:pt>
                <c:pt idx="8">
                  <c:v>2.5137181570156629E-3</c:v>
                </c:pt>
                <c:pt idx="9">
                  <c:v>1.7120873057233241E-2</c:v>
                </c:pt>
                <c:pt idx="10">
                  <c:v>6.085037245945956E-3</c:v>
                </c:pt>
                <c:pt idx="11">
                  <c:v>7.541154471046271E-3</c:v>
                </c:pt>
                <c:pt idx="12">
                  <c:v>1.6538426167193143E-2</c:v>
                </c:pt>
                <c:pt idx="13">
                  <c:v>5.7631587014499806E-3</c:v>
                </c:pt>
                <c:pt idx="14">
                  <c:v>6.3915882407039326E-3</c:v>
                </c:pt>
                <c:pt idx="15">
                  <c:v>5.8244689004016909E-3</c:v>
                </c:pt>
                <c:pt idx="16">
                  <c:v>6.9587075810061735E-3</c:v>
                </c:pt>
                <c:pt idx="17">
                  <c:v>1.3151037675117263E-2</c:v>
                </c:pt>
                <c:pt idx="18">
                  <c:v>9.2884951411667058E-3</c:v>
                </c:pt>
                <c:pt idx="19">
                  <c:v>1.1465007203948682E-2</c:v>
                </c:pt>
                <c:pt idx="20">
                  <c:v>1.9404677968180208E-2</c:v>
                </c:pt>
                <c:pt idx="21">
                  <c:v>1.0882560313908298E-2</c:v>
                </c:pt>
                <c:pt idx="22">
                  <c:v>8.6600656019131857E-3</c:v>
                </c:pt>
                <c:pt idx="23">
                  <c:v>1.448453450231459E-2</c:v>
                </c:pt>
                <c:pt idx="24">
                  <c:v>8.6907207013888974E-3</c:v>
                </c:pt>
                <c:pt idx="25">
                  <c:v>7.5718095705221266E-3</c:v>
                </c:pt>
                <c:pt idx="26">
                  <c:v>1.3518898868826949E-2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C7F-452B-8A14-C01813B6366D}"/>
            </c:ext>
          </c:extLst>
        </c:ser>
        <c:ser>
          <c:idx val="0"/>
          <c:order val="1"/>
          <c:tx>
            <c:strRef>
              <c:f>'ETAPA 2'!$K$52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2'!$A$107:$A$151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</c:numCache>
            </c:numRef>
          </c:xVal>
          <c:yVal>
            <c:numRef>
              <c:f>'ETAPA 2'!$K$53:$K$97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E64-474F-BCA9-B1FF9C2E5204}"/>
            </c:ext>
          </c:extLst>
        </c:ser>
        <c:ser>
          <c:idx val="2"/>
          <c:order val="2"/>
          <c:tx>
            <c:strRef>
              <c:f>'ETAPA 2'!$L$52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2'!$A$107:$A$151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</c:numCache>
            </c:numRef>
          </c:xVal>
          <c:yVal>
            <c:numRef>
              <c:f>'ETAPA 2'!$L$53:$L$97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E64-474F-BCA9-B1FF9C2E52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8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1'!$J$52</c:f>
              <c:strCache>
                <c:ptCount val="1"/>
                <c:pt idx="0">
                  <c:v>Lucca Veloso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1'!$A$107:$A$151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</c:numCache>
            </c:numRef>
          </c:xVal>
          <c:yVal>
            <c:numRef>
              <c:f>'ETAPA 1'!$J$53:$J$97</c:f>
              <c:numCache>
                <c:formatCode>0.00%</c:formatCode>
                <c:ptCount val="45"/>
                <c:pt idx="0">
                  <c:v>9.7882339373495178E-3</c:v>
                </c:pt>
                <c:pt idx="1">
                  <c:v>1.0797330219550495E-2</c:v>
                </c:pt>
                <c:pt idx="2">
                  <c:v>4.2237887240696818E-3</c:v>
                </c:pt>
                <c:pt idx="3">
                  <c:v>5.4347042627110979E-3</c:v>
                </c:pt>
                <c:pt idx="4">
                  <c:v>2.8254695901624924E-3</c:v>
                </c:pt>
                <c:pt idx="5">
                  <c:v>5.5644452132795653E-3</c:v>
                </c:pt>
                <c:pt idx="6">
                  <c:v>8.8223846386714534E-3</c:v>
                </c:pt>
                <c:pt idx="7">
                  <c:v>6.5014631896091113E-3</c:v>
                </c:pt>
                <c:pt idx="8">
                  <c:v>4.0796321123268203E-3</c:v>
                </c:pt>
                <c:pt idx="9">
                  <c:v>2.3065057878879475E-3</c:v>
                </c:pt>
                <c:pt idx="10">
                  <c:v>5.2905476509678305E-3</c:v>
                </c:pt>
                <c:pt idx="11">
                  <c:v>2.8110539289885033E-3</c:v>
                </c:pt>
                <c:pt idx="12">
                  <c:v>6.6600354625265023E-3</c:v>
                </c:pt>
                <c:pt idx="13">
                  <c:v>9.4855050526889938E-3</c:v>
                </c:pt>
                <c:pt idx="14">
                  <c:v>7.8709510011675116E-3</c:v>
                </c:pt>
                <c:pt idx="15">
                  <c:v>0</c:v>
                </c:pt>
                <c:pt idx="16">
                  <c:v>1.0638757946633237E-2</c:v>
                </c:pt>
                <c:pt idx="17">
                  <c:v>4.7283368651702381E-3</c:v>
                </c:pt>
                <c:pt idx="18">
                  <c:v>5.0598970721790091E-3</c:v>
                </c:pt>
                <c:pt idx="19">
                  <c:v>4.1661260793725103E-3</c:v>
                </c:pt>
                <c:pt idx="20">
                  <c:v>1.8091654773746156E-2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CC6-4210-9528-468D9A8CE0E5}"/>
            </c:ext>
          </c:extLst>
        </c:ser>
        <c:ser>
          <c:idx val="0"/>
          <c:order val="1"/>
          <c:tx>
            <c:strRef>
              <c:f>'ETAPA 1'!$K$52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1'!$A$107:$A$151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</c:numCache>
            </c:numRef>
          </c:xVal>
          <c:yVal>
            <c:numRef>
              <c:f>'ETAPA 1'!$K$53:$K$97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CC6-4210-9528-468D9A8CE0E5}"/>
            </c:ext>
          </c:extLst>
        </c:ser>
        <c:ser>
          <c:idx val="2"/>
          <c:order val="2"/>
          <c:tx>
            <c:strRef>
              <c:f>'ETAPA 1'!$L$52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1'!$A$107:$A$151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</c:numCache>
            </c:numRef>
          </c:xVal>
          <c:yVal>
            <c:numRef>
              <c:f>'ETAPA 1'!$L$53:$L$97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CC6-4210-9528-468D9A8CE0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ED17DC4-E22F-42DA-BBC2-5C84CCCF97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74BB711-19DC-4761-842E-59BB00F779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3C991A5-1081-4183-A932-F1E6012019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7075FFF-692C-48B0-B26D-D45198FAB0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79DF3E5-CE06-4E61-8780-0DA2A506C7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8C36D0C-987C-4A0B-AC0F-5202BBD452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66E242B-8E32-412F-84D1-24FEDA0E8C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F0BF355-12C3-4F38-B12D-093295BA65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4450B91-AD6F-4963-A16D-1638F4C3CF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9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CFFFDD-DA46-4CD2-9773-85887B11BA23}">
  <dimension ref="A1:Q1178"/>
  <sheetViews>
    <sheetView showGridLines="0" tabSelected="1" zoomScale="85" zoomScaleNormal="85" workbookViewId="0">
      <selection activeCell="A4" sqref="A4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30" t="s">
        <v>8</v>
      </c>
      <c r="B1" s="31"/>
      <c r="C1" s="31"/>
      <c r="D1" s="31"/>
      <c r="E1" s="31"/>
      <c r="F1" s="31"/>
      <c r="G1" s="32"/>
      <c r="H1" s="5" t="s">
        <v>1</v>
      </c>
      <c r="I1" s="6" t="str">
        <f>J52</f>
        <v>Marcelo Campos</v>
      </c>
      <c r="J1" s="6" t="str">
        <f>K52</f>
        <v>Fernando Mota</v>
      </c>
      <c r="K1" s="6" t="e">
        <f>L52</f>
        <v>#N/A</v>
      </c>
    </row>
    <row r="2" spans="1:13" x14ac:dyDescent="0.25">
      <c r="A2" s="8">
        <v>1</v>
      </c>
      <c r="B2" s="9" t="s">
        <v>11</v>
      </c>
      <c r="C2" s="10"/>
      <c r="D2" s="10"/>
      <c r="E2" s="10"/>
      <c r="F2" s="10"/>
      <c r="G2" s="10"/>
      <c r="H2" s="5" t="s">
        <v>2</v>
      </c>
      <c r="I2" s="29">
        <f>AVERAGE(J53:J97)</f>
        <v>9.2104297073943887E-3</v>
      </c>
      <c r="J2" s="29">
        <f>AVERAGE(K53:K97)</f>
        <v>1.1075070450522079E-2</v>
      </c>
      <c r="K2" s="29" t="e">
        <f>AVERAGE(L53:L97)</f>
        <v>#N/A</v>
      </c>
    </row>
    <row r="3" spans="1:13" x14ac:dyDescent="0.25">
      <c r="A3" s="8">
        <v>2</v>
      </c>
      <c r="B3" s="12" t="s">
        <v>10</v>
      </c>
      <c r="C3" s="10"/>
      <c r="D3" s="10"/>
      <c r="E3" s="10"/>
      <c r="F3" s="10"/>
      <c r="G3" s="10"/>
      <c r="H3" s="5" t="s">
        <v>3</v>
      </c>
      <c r="I3" s="29">
        <f>LARGE(J53:J97,2)</f>
        <v>2.5181545576068654E-2</v>
      </c>
      <c r="J3" s="29">
        <f>LARGE(K53:K97,2)</f>
        <v>2.4242205281982822E-2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/>
      <c r="B4" s="12" t="s">
        <v>15</v>
      </c>
      <c r="C4" s="10"/>
      <c r="D4" s="10"/>
      <c r="E4" s="10"/>
      <c r="F4" s="10"/>
      <c r="G4" s="10"/>
      <c r="H4" s="5" t="s">
        <v>4</v>
      </c>
      <c r="I4" s="29">
        <f>SMALL(J53:J97,1)</f>
        <v>1.4270746775532528E-3</v>
      </c>
      <c r="J4" s="29">
        <f>SMALL(K53:K97,1)</f>
        <v>2.1496441345424705E-3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 t="s">
        <v>32</v>
      </c>
      <c r="B5" s="12" t="s">
        <v>12</v>
      </c>
      <c r="C5" s="10"/>
      <c r="D5" s="10"/>
      <c r="E5" s="10"/>
      <c r="F5" s="10"/>
      <c r="G5" s="10"/>
      <c r="H5" s="14" t="s">
        <v>5</v>
      </c>
      <c r="I5" s="29">
        <f>_xlfn.STDEV.S(J53:J97)</f>
        <v>6.930356710398964E-3</v>
      </c>
      <c r="J5" s="29">
        <f>_xlfn.STDEV.S(K53:K97)</f>
        <v>6.206733381729568E-3</v>
      </c>
      <c r="K5" s="29" t="e">
        <f>_xlfn.STDEV.S(L53:L97)</f>
        <v>#N/A</v>
      </c>
    </row>
    <row r="6" spans="1:13" x14ac:dyDescent="0.25">
      <c r="A6" s="8"/>
      <c r="B6" s="12" t="s">
        <v>26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 t="s">
        <v>9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29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 t="s">
        <v>30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 t="s">
        <v>22</v>
      </c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 t="s">
        <v>31</v>
      </c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 t="s">
        <v>18</v>
      </c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 t="s">
        <v>20</v>
      </c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 t="s">
        <v>23</v>
      </c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/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/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/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/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>
        <f>MATCH(J52,'ETAPA 10'!$B$106:$AT$106,0)</f>
        <v>1</v>
      </c>
      <c r="K50" s="17">
        <f>MATCH(K52,'ETAPA 10'!$B$106:$AT$106,0)</f>
        <v>2</v>
      </c>
      <c r="L50" s="17" t="e">
        <f>MATCH(L52,'ETAPA 10'!$B$106:$AT$106,0)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10'!$B$107:$B$147)</f>
        <v>32</v>
      </c>
      <c r="K51" s="23">
        <f>COUNTA('ETAPA 10'!$B$107:$B$147)</f>
        <v>32</v>
      </c>
      <c r="L51" s="23">
        <f>COUNTA('ETAPA 10'!$B$107:$B$147)</f>
        <v>32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str">
        <f>VLOOKUP(1,$A$2:$B$46,2,FALSE)</f>
        <v>Marcelo Campos</v>
      </c>
      <c r="K52" s="24" t="str">
        <f>VLOOKUP(2,$A$2:$B$46,2,FALSE)</f>
        <v>Fernando Mota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cm="1">
        <f t="array" ref="J53">IF(INDEX('ETAPA 10'!$B$106:$AT$171,$I53+1,J$50)=0,"",INDEX('ETAPA 10'!$B$106:$AT$171,$I53+1,J$50))</f>
        <v>2.0069366667870948E-2</v>
      </c>
      <c r="K53" s="28" cm="1">
        <f t="array" ref="K53">IF(INDEX('ETAPA 10'!$B$106:$AT$171,$I53+1,K$50)=0,"",INDEX('ETAPA 10'!$B$106:$AT$171,$I53+1,K$50))</f>
        <v>2.5217674048917834E-2</v>
      </c>
      <c r="L53" s="28" t="e" cm="1">
        <f t="array" ref="L53">IF(INDEX('ETAPA 10'!$B$106:$AT$171,$I53+1,L$50)=0,"",INDEX('ETAPA 10'!$B$106:$AT$171,$I53+1,L$50))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cm="1">
        <f t="array" ref="J54">IF(INDEX('ETAPA 10'!$B$106:$AT$171,$I54+1,J$50)=0,"",INDEX('ETAPA 10'!$B$106:$AT$171,$I54+1,J$50))</f>
        <v>2.5181545576068654E-2</v>
      </c>
      <c r="K54" s="28" cm="1">
        <f t="array" ref="K54">IF(INDEX('ETAPA 10'!$B$106:$AT$171,$I54+1,K$50)=0,"",INDEX('ETAPA 10'!$B$106:$AT$171,$I54+1,K$50))</f>
        <v>2.0719679179161295E-2</v>
      </c>
      <c r="L54" s="28" t="e" cm="1">
        <f t="array" ref="L54">IF(INDEX('ETAPA 10'!$B$106:$AT$171,$I54+1,L$50)=0,"",INDEX('ETAPA 10'!$B$106:$AT$171,$I54+1,L$50))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cm="1">
        <f t="array" ref="J55">IF(INDEX('ETAPA 10'!$B$106:$AT$171,$I55+1,J$50)=0,"",INDEX('ETAPA 10'!$B$106:$AT$171,$I55+1,J$50))</f>
        <v>2.0448715632790146E-2</v>
      </c>
      <c r="K55" s="28" cm="1">
        <f t="array" ref="K55">IF(INDEX('ETAPA 10'!$B$106:$AT$171,$I55+1,K$50)=0,"",INDEX('ETAPA 10'!$B$106:$AT$171,$I55+1,K$50))</f>
        <v>1.8100364897575737E-2</v>
      </c>
      <c r="L55" s="28" t="e" cm="1">
        <f t="array" ref="L55">IF(INDEX('ETAPA 10'!$B$106:$AT$171,$I55+1,L$50)=0,"",INDEX('ETAPA 10'!$B$106:$AT$171,$I55+1,L$50))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cm="1">
        <f t="array" ref="J56">IF(INDEX('ETAPA 10'!$B$106:$AT$171,$I56+1,J$50)=0,"",INDEX('ETAPA 10'!$B$106:$AT$171,$I56+1,J$50))</f>
        <v>1.495718775967341E-2</v>
      </c>
      <c r="K56" s="28" cm="1">
        <f t="array" ref="K56">IF(INDEX('ETAPA 10'!$B$106:$AT$171,$I56+1,K$50)=0,"",INDEX('ETAPA 10'!$B$106:$AT$171,$I56+1,K$50))</f>
        <v>2.4242205281982822E-2</v>
      </c>
      <c r="L56" s="28" t="e" cm="1">
        <f t="array" ref="L56">IF(INDEX('ETAPA 10'!$B$106:$AT$171,$I56+1,L$50)=0,"",INDEX('ETAPA 10'!$B$106:$AT$171,$I56+1,L$50))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cm="1">
        <f t="array" ref="J57">IF(INDEX('ETAPA 10'!$B$106:$AT$171,$I57+1,J$50)=0,"",INDEX('ETAPA 10'!$B$106:$AT$171,$I57+1,J$50))</f>
        <v>1.6835868347844903E-2</v>
      </c>
      <c r="K57" s="28" cm="1">
        <f t="array" ref="K57">IF(INDEX('ETAPA 10'!$B$106:$AT$171,$I57+1,K$50)=0,"",INDEX('ETAPA 10'!$B$106:$AT$171,$I57+1,K$50))</f>
        <v>1.658296903789894E-2</v>
      </c>
      <c r="L57" s="28" t="e" cm="1">
        <f t="array" ref="L57">IF(INDEX('ETAPA 10'!$B$106:$AT$171,$I57+1,L$50)=0,"",INDEX('ETAPA 10'!$B$106:$AT$171,$I57+1,L$50))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cm="1">
        <f t="array" ref="J58">IF(INDEX('ETAPA 10'!$B$106:$AT$171,$I58+1,J$50)=0,"",INDEX('ETAPA 10'!$B$106:$AT$171,$I58+1,J$50))</f>
        <v>2.904729217096003E-2</v>
      </c>
      <c r="K58" s="28" cm="1">
        <f t="array" ref="K58">IF(INDEX('ETAPA 10'!$B$106:$AT$171,$I58+1,K$50)=0,"",INDEX('ETAPA 10'!$B$106:$AT$171,$I58+1,K$50))</f>
        <v>1.2554644315184806E-2</v>
      </c>
      <c r="L58" s="28" t="e" cm="1">
        <f t="array" ref="L58">IF(INDEX('ETAPA 10'!$B$106:$AT$171,$I58+1,L$50)=0,"",INDEX('ETAPA 10'!$B$106:$AT$171,$I58+1,L$50))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cm="1">
        <f t="array" ref="J59">IF(INDEX('ETAPA 10'!$B$106:$AT$171,$I59+1,J$50)=0,"",INDEX('ETAPA 10'!$B$106:$AT$171,$I59+1,J$50))</f>
        <v>1.3909462047039358E-2</v>
      </c>
      <c r="K59" s="28" cm="1">
        <f t="array" ref="K59">IF(INDEX('ETAPA 10'!$B$106:$AT$171,$I59+1,K$50)=0,"",INDEX('ETAPA 10'!$B$106:$AT$171,$I59+1,K$50))</f>
        <v>1.374688391921677E-2</v>
      </c>
      <c r="L59" s="28" t="e" cm="1">
        <f t="array" ref="L59">IF(INDEX('ETAPA 10'!$B$106:$AT$171,$I59+1,L$50)=0,"",INDEX('ETAPA 10'!$B$106:$AT$171,$I59+1,L$50))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cm="1">
        <f t="array" ref="J60">IF(INDEX('ETAPA 10'!$B$106:$AT$171,$I60+1,J$50)=0,"",INDEX('ETAPA 10'!$B$106:$AT$171,$I60+1,J$50))</f>
        <v>1.0964991509808966E-2</v>
      </c>
      <c r="K60" s="28" cm="1">
        <f t="array" ref="K60">IF(INDEX('ETAPA 10'!$B$106:$AT$171,$I60+1,K$50)=0,"",INDEX('ETAPA 10'!$B$106:$AT$171,$I60+1,K$50))</f>
        <v>1.7088767657791205E-2</v>
      </c>
      <c r="L60" s="28" t="e" cm="1">
        <f t="array" ref="L60">IF(INDEX('ETAPA 10'!$B$106:$AT$171,$I60+1,L$50)=0,"",INDEX('ETAPA 10'!$B$106:$AT$171,$I60+1,L$50))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cm="1">
        <f t="array" ref="J61">IF(INDEX('ETAPA 10'!$B$106:$AT$171,$I61+1,J$50)=0,"",INDEX('ETAPA 10'!$B$106:$AT$171,$I61+1,J$50))</f>
        <v>1.1958524513168993E-2</v>
      </c>
      <c r="K61" s="28" cm="1">
        <f t="array" ref="K61">IF(INDEX('ETAPA 10'!$B$106:$AT$171,$I61+1,K$50)=0,"",INDEX('ETAPA 10'!$B$106:$AT$171,$I61+1,K$50))</f>
        <v>1.2175295350265437E-2</v>
      </c>
      <c r="L61" s="28" t="e" cm="1">
        <f t="array" ref="L61">IF(INDEX('ETAPA 10'!$B$106:$AT$171,$I61+1,L$50)=0,"",INDEX('ETAPA 10'!$B$106:$AT$171,$I61+1,L$50))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cm="1">
        <f t="array" ref="J62">IF(INDEX('ETAPA 10'!$B$106:$AT$171,$I62+1,J$50)=0,"",INDEX('ETAPA 10'!$B$106:$AT$171,$I62+1,J$50))</f>
        <v>1.2121102640991579E-2</v>
      </c>
      <c r="K62" s="28" cm="1">
        <f t="array" ref="K62">IF(INDEX('ETAPA 10'!$B$106:$AT$171,$I62+1,K$50)=0,"",INDEX('ETAPA 10'!$B$106:$AT$171,$I62+1,K$50))</f>
        <v>1.4884930813974538E-2</v>
      </c>
      <c r="L62" s="28" t="e" cm="1">
        <f t="array" ref="L62">IF(INDEX('ETAPA 10'!$B$106:$AT$171,$I62+1,L$50)=0,"",INDEX('ETAPA 10'!$B$106:$AT$171,$I62+1,L$50))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cm="1">
        <f t="array" ref="J63">IF(INDEX('ETAPA 10'!$B$106:$AT$171,$I63+1,J$50)=0,"",INDEX('ETAPA 10'!$B$106:$AT$171,$I63+1,J$50))</f>
        <v>1.0206293579970398E-2</v>
      </c>
      <c r="K63" s="28" cm="1">
        <f t="array" ref="K63">IF(INDEX('ETAPA 10'!$B$106:$AT$171,$I63+1,K$50)=0,"",INDEX('ETAPA 10'!$B$106:$AT$171,$I63+1,K$50))</f>
        <v>1.3277213772173856E-2</v>
      </c>
      <c r="L63" s="28" t="e" cm="1">
        <f t="array" ref="L63">IF(INDEX('ETAPA 10'!$B$106:$AT$171,$I63+1,L$50)=0,"",INDEX('ETAPA 10'!$B$106:$AT$171,$I63+1,L$50))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cm="1">
        <f t="array" ref="J64">IF(INDEX('ETAPA 10'!$B$106:$AT$171,$I64+1,J$50)=0,"",INDEX('ETAPA 10'!$B$106:$AT$171,$I64+1,J$50))</f>
        <v>4.3715452147838124E-3</v>
      </c>
      <c r="K64" s="28" cm="1">
        <f t="array" ref="K64">IF(INDEX('ETAPA 10'!$B$106:$AT$171,$I64+1,K$50)=0,"",INDEX('ETAPA 10'!$B$106:$AT$171,$I64+1,K$50))</f>
        <v>1.3475920372845793E-2</v>
      </c>
      <c r="L64" s="28" t="e" cm="1">
        <f t="array" ref="L64">IF(INDEX('ETAPA 10'!$B$106:$AT$171,$I64+1,L$50)=0,"",INDEX('ETAPA 10'!$B$106:$AT$171,$I64+1,L$50))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cm="1">
        <f t="array" ref="J65">IF(INDEX('ETAPA 10'!$B$106:$AT$171,$I65+1,J$50)=0,"",INDEX('ETAPA 10'!$B$106:$AT$171,$I65+1,J$50))</f>
        <v>5.1483073810470572E-3</v>
      </c>
      <c r="K65" s="28" cm="1">
        <f t="array" ref="K65">IF(INDEX('ETAPA 10'!$B$106:$AT$171,$I65+1,K$50)=0,"",INDEX('ETAPA 10'!$B$106:$AT$171,$I65+1,K$50))</f>
        <v>1.0694027963437989E-2</v>
      </c>
      <c r="L65" s="28" t="e" cm="1">
        <f t="array" ref="L65">IF(INDEX('ETAPA 10'!$B$106:$AT$171,$I65+1,L$50)=0,"",INDEX('ETAPA 10'!$B$106:$AT$171,$I65+1,L$50))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cm="1">
        <f t="array" ref="J66">IF(INDEX('ETAPA 10'!$B$106:$AT$171,$I66+1,J$50)=0,"",INDEX('ETAPA 10'!$B$106:$AT$171,$I66+1,J$50))</f>
        <v>4.3534809783591366E-3</v>
      </c>
      <c r="K66" s="28" cm="1">
        <f t="array" ref="K66">IF(INDEX('ETAPA 10'!$B$106:$AT$171,$I66+1,K$50)=0,"",INDEX('ETAPA 10'!$B$106:$AT$171,$I66+1,K$50))</f>
        <v>1.0567578308464921E-2</v>
      </c>
      <c r="L66" s="28" t="e" cm="1">
        <f t="array" ref="L66">IF(INDEX('ETAPA 10'!$B$106:$AT$171,$I66+1,L$50)=0,"",INDEX('ETAPA 10'!$B$106:$AT$171,$I66+1,L$50))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cm="1">
        <f t="array" ref="J67">IF(INDEX('ETAPA 10'!$B$106:$AT$171,$I67+1,J$50)=0,"",INDEX('ETAPA 10'!$B$106:$AT$171,$I67+1,J$50))</f>
        <v>1.4270746775532528E-3</v>
      </c>
      <c r="K67" s="28" cm="1">
        <f t="array" ref="K67">IF(INDEX('ETAPA 10'!$B$106:$AT$171,$I67+1,K$50)=0,"",INDEX('ETAPA 10'!$B$106:$AT$171,$I67+1,K$50))</f>
        <v>1.2157231113840762E-2</v>
      </c>
      <c r="L67" s="28" t="e" cm="1">
        <f t="array" ref="L67">IF(INDEX('ETAPA 10'!$B$106:$AT$171,$I67+1,L$50)=0,"",INDEX('ETAPA 10'!$B$106:$AT$171,$I67+1,L$50))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t="str" cm="1">
        <f t="array" ref="J68">IF(INDEX('ETAPA 10'!$B$106:$AT$171,$I68+1,J$50)=0,"",INDEX('ETAPA 10'!$B$106:$AT$171,$I68+1,J$50))</f>
        <v/>
      </c>
      <c r="K68" s="28" cm="1">
        <f t="array" ref="K68">IF(INDEX('ETAPA 10'!$B$106:$AT$171,$I68+1,K$50)=0,"",INDEX('ETAPA 10'!$B$106:$AT$171,$I68+1,K$50))</f>
        <v>7.8037501354817941E-3</v>
      </c>
      <c r="L68" s="28" t="e" cm="1">
        <f t="array" ref="L68">IF(INDEX('ETAPA 10'!$B$106:$AT$171,$I68+1,L$50)=0,"",INDEX('ETAPA 10'!$B$106:$AT$171,$I68+1,L$50))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cm="1">
        <f t="array" ref="J69">IF(INDEX('ETAPA 10'!$B$106:$AT$171,$I69+1,J$50)=0,"",INDEX('ETAPA 10'!$B$106:$AT$171,$I69+1,J$50))</f>
        <v>5.690234473788843E-3</v>
      </c>
      <c r="K69" s="28" cm="1">
        <f t="array" ref="K69">IF(INDEX('ETAPA 10'!$B$106:$AT$171,$I69+1,K$50)=0,"",INDEX('ETAPA 10'!$B$106:$AT$171,$I69+1,K$50))</f>
        <v>1.0495321362766052E-2</v>
      </c>
      <c r="L69" s="28" t="e" cm="1">
        <f t="array" ref="L69">IF(INDEX('ETAPA 10'!$B$106:$AT$171,$I69+1,L$50)=0,"",INDEX('ETAPA 10'!$B$106:$AT$171,$I69+1,L$50))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cm="1">
        <f t="array" ref="J70">IF(INDEX('ETAPA 10'!$B$106:$AT$171,$I70+1,J$50)=0,"",INDEX('ETAPA 10'!$B$106:$AT$171,$I70+1,J$50))</f>
        <v>3.1070486650529774E-3</v>
      </c>
      <c r="K70" s="28" cm="1">
        <f t="array" ref="K70">IF(INDEX('ETAPA 10'!$B$106:$AT$171,$I70+1,K$50)=0,"",INDEX('ETAPA 10'!$B$106:$AT$171,$I70+1,K$50))</f>
        <v>3.7212327034936345E-3</v>
      </c>
      <c r="L70" s="28" t="e" cm="1">
        <f t="array" ref="L70">IF(INDEX('ETAPA 10'!$B$106:$AT$171,$I70+1,L$50)=0,"",INDEX('ETAPA 10'!$B$106:$AT$171,$I70+1,L$50))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cm="1">
        <f t="array" ref="J71">IF(INDEX('ETAPA 10'!$B$106:$AT$171,$I71+1,J$50)=0,"",INDEX('ETAPA 10'!$B$106:$AT$171,$I71+1,J$50))</f>
        <v>4.1005816684130036E-3</v>
      </c>
      <c r="K71" s="28" cm="1">
        <f t="array" ref="K71">IF(INDEX('ETAPA 10'!$B$106:$AT$171,$I71+1,K$50)=0,"",INDEX('ETAPA 10'!$B$106:$AT$171,$I71+1,K$50))</f>
        <v>3.8657465948913768E-3</v>
      </c>
      <c r="L71" s="28" t="e" cm="1">
        <f t="array" ref="L71">IF(INDEX('ETAPA 10'!$B$106:$AT$171,$I71+1,L$50)=0,"",INDEX('ETAPA 10'!$B$106:$AT$171,$I71+1,L$50))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cm="1">
        <f t="array" ref="J72">IF(INDEX('ETAPA 10'!$B$106:$AT$171,$I72+1,J$50)=0,"",INDEX('ETAPA 10'!$B$106:$AT$171,$I72+1,J$50))</f>
        <v>6.3947396943532164E-3</v>
      </c>
      <c r="K72" s="28" cm="1">
        <f t="array" ref="K72">IF(INDEX('ETAPA 10'!$B$106:$AT$171,$I72+1,K$50)=0,"",INDEX('ETAPA 10'!$B$106:$AT$171,$I72+1,K$50))</f>
        <v>5.9611980201598209E-3</v>
      </c>
      <c r="L72" s="28" t="e" cm="1">
        <f t="array" ref="L72">IF(INDEX('ETAPA 10'!$B$106:$AT$171,$I72+1,L$50)=0,"",INDEX('ETAPA 10'!$B$106:$AT$171,$I72+1,L$50))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cm="1">
        <f t="array" ref="J73">IF(INDEX('ETAPA 10'!$B$106:$AT$171,$I73+1,J$50)=0,"",INDEX('ETAPA 10'!$B$106:$AT$171,$I73+1,J$50))</f>
        <v>4.8231511254020528E-3</v>
      </c>
      <c r="K73" s="28" cm="1">
        <f t="array" ref="K73">IF(INDEX('ETAPA 10'!$B$106:$AT$171,$I73+1,K$50)=0,"",INDEX('ETAPA 10'!$B$106:$AT$171,$I73+1,K$50))</f>
        <v>4.6967014704288167E-3</v>
      </c>
      <c r="L73" s="28" t="e" cm="1">
        <f t="array" ref="L73">IF(INDEX('ETAPA 10'!$B$106:$AT$171,$I73+1,L$50)=0,"",INDEX('ETAPA 10'!$B$106:$AT$171,$I73+1,L$50))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cm="1">
        <f t="array" ref="J74">IF(INDEX('ETAPA 10'!$B$106:$AT$171,$I74+1,J$50)=0,"",INDEX('ETAPA 10'!$B$106:$AT$171,$I74+1,J$50))</f>
        <v>4.3715452147838124E-3</v>
      </c>
      <c r="K74" s="28" cm="1">
        <f t="array" ref="K74">IF(INDEX('ETAPA 10'!$B$106:$AT$171,$I74+1,K$50)=0,"",INDEX('ETAPA 10'!$B$106:$AT$171,$I74+1,K$50))</f>
        <v>6.304418512229501E-3</v>
      </c>
      <c r="L74" s="28" t="e" cm="1">
        <f t="array" ref="L74">IF(INDEX('ETAPA 10'!$B$106:$AT$171,$I74+1,L$50)=0,"",INDEX('ETAPA 10'!$B$106:$AT$171,$I74+1,L$50))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cm="1">
        <f t="array" ref="J75">IF(INDEX('ETAPA 10'!$B$106:$AT$171,$I75+1,J$50)=0,"",INDEX('ETAPA 10'!$B$106:$AT$171,$I75+1,J$50))</f>
        <v>5.8708768380361055E-3</v>
      </c>
      <c r="K75" s="28" cm="1">
        <f t="array" ref="K75">IF(INDEX('ETAPA 10'!$B$106:$AT$171,$I75+1,K$50)=0,"",INDEX('ETAPA 10'!$B$106:$AT$171,$I75+1,K$50))</f>
        <v>4.3715452147838124E-3</v>
      </c>
      <c r="L75" s="28" t="e" cm="1">
        <f t="array" ref="L75">IF(INDEX('ETAPA 10'!$B$106:$AT$171,$I75+1,L$50)=0,"",INDEX('ETAPA 10'!$B$106:$AT$171,$I75+1,L$50))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cm="1">
        <f t="array" ref="J76">IF(INDEX('ETAPA 10'!$B$106:$AT$171,$I76+1,J$50)=0,"",INDEX('ETAPA 10'!$B$106:$AT$171,$I76+1,J$50))</f>
        <v>2.023194479569404E-3</v>
      </c>
      <c r="K76" s="28" cm="1">
        <f t="array" ref="K76">IF(INDEX('ETAPA 10'!$B$106:$AT$171,$I76+1,K$50)=0,"",INDEX('ETAPA 10'!$B$106:$AT$171,$I76+1,K$50))</f>
        <v>2.1496441345424705E-3</v>
      </c>
      <c r="L76" s="28" t="e" cm="1">
        <f t="array" ref="L76">IF(INDEX('ETAPA 10'!$B$106:$AT$171,$I76+1,L$50)=0,"",INDEX('ETAPA 10'!$B$106:$AT$171,$I76+1,L$50))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cm="1">
        <f t="array" ref="J77">IF(INDEX('ETAPA 10'!$B$106:$AT$171,$I77+1,J$50)=0,"",INDEX('ETAPA 10'!$B$106:$AT$171,$I77+1,J$50))</f>
        <v>4.1186459048376794E-3</v>
      </c>
      <c r="K77" s="28" cm="1">
        <f t="array" ref="K77">IF(INDEX('ETAPA 10'!$B$106:$AT$171,$I77+1,K$50)=0,"",INDEX('ETAPA 10'!$B$106:$AT$171,$I77+1,K$50))</f>
        <v>2.9986632465045862E-3</v>
      </c>
      <c r="L77" s="28" t="e" cm="1">
        <f t="array" ref="L77">IF(INDEX('ETAPA 10'!$B$106:$AT$171,$I77+1,L$50)=0,"",INDEX('ETAPA 10'!$B$106:$AT$171,$I77+1,L$50))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cm="1">
        <f t="array" ref="J78">IF(INDEX('ETAPA 10'!$B$106:$AT$171,$I78+1,J$50)=0,"",INDEX('ETAPA 10'!$B$106:$AT$171,$I78+1,J$50))</f>
        <v>3.1973698471765236E-3</v>
      </c>
      <c r="K78" s="28" cm="1">
        <f t="array" ref="K78">IF(INDEX('ETAPA 10'!$B$106:$AT$171,$I78+1,K$50)=0,"",INDEX('ETAPA 10'!$B$106:$AT$171,$I78+1,K$50))</f>
        <v>3.7934896491925059E-3</v>
      </c>
      <c r="L78" s="28" t="e" cm="1">
        <f t="array" ref="L78">IF(INDEX('ETAPA 10'!$B$106:$AT$171,$I78+1,L$50)=0,"",INDEX('ETAPA 10'!$B$106:$AT$171,$I78+1,L$50))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cm="1">
        <f t="array" ref="J79">IF(INDEX('ETAPA 10'!$B$106:$AT$171,$I79+1,J$50)=0,"",INDEX('ETAPA 10'!$B$106:$AT$171,$I79+1,J$50))</f>
        <v>7.0269879692185493E-3</v>
      </c>
      <c r="K79" s="28" cm="1">
        <f t="array" ref="K79">IF(INDEX('ETAPA 10'!$B$106:$AT$171,$I79+1,K$50)=0,"",INDEX('ETAPA 10'!$B$106:$AT$171,$I79+1,K$50))</f>
        <v>2.4567361537627995E-3</v>
      </c>
      <c r="L79" s="28" t="e" cm="1">
        <f t="array" ref="L79">IF(INDEX('ETAPA 10'!$B$106:$AT$171,$I79+1,L$50)=0,"",INDEX('ETAPA 10'!$B$106:$AT$171,$I79+1,L$50))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cm="1">
        <f t="array" ref="J80">IF(INDEX('ETAPA 10'!$B$106:$AT$171,$I80+1,J$50)=0,"",INDEX('ETAPA 10'!$B$106:$AT$171,$I80+1,J$50))</f>
        <v>6.3586112215036966E-3</v>
      </c>
      <c r="K80" s="28" cm="1">
        <f t="array" ref="K80">IF(INDEX('ETAPA 10'!$B$106:$AT$171,$I80+1,K$50)=0,"",INDEX('ETAPA 10'!$B$106:$AT$171,$I80+1,K$50))</f>
        <v>1.1705625203222691E-2</v>
      </c>
      <c r="L80" s="28" t="e" cm="1">
        <f t="array" ref="L80">IF(INDEX('ETAPA 10'!$B$106:$AT$171,$I80+1,L$50)=0,"",INDEX('ETAPA 10'!$B$106:$AT$171,$I80+1,L$50))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cm="1">
        <f t="array" ref="J81">IF(INDEX('ETAPA 10'!$B$106:$AT$171,$I81+1,J$50)=0,"",INDEX('ETAPA 10'!$B$106:$AT$171,$I81+1,J$50))</f>
        <v>6.2321615665306297E-3</v>
      </c>
      <c r="K81" s="28" cm="1">
        <f t="array" ref="K81">IF(INDEX('ETAPA 10'!$B$106:$AT$171,$I81+1,K$50)=0,"",INDEX('ETAPA 10'!$B$106:$AT$171,$I81+1,K$50))</f>
        <v>1.7702951696231862E-2</v>
      </c>
      <c r="L81" s="28" t="e" cm="1">
        <f t="array" ref="L81">IF(INDEX('ETAPA 10'!$B$106:$AT$171,$I81+1,L$50)=0,"",INDEX('ETAPA 10'!$B$106:$AT$171,$I81+1,L$50))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cm="1">
        <f t="array" ref="J82">IF(INDEX('ETAPA 10'!$B$106:$AT$171,$I82+1,J$50)=0,"",INDEX('ETAPA 10'!$B$106:$AT$171,$I82+1,J$50))</f>
        <v>5.4734636366920606E-3</v>
      </c>
      <c r="K82" s="28" cm="1">
        <f t="array" ref="K82">IF(INDEX('ETAPA 10'!$B$106:$AT$171,$I82+1,K$50)=0,"",INDEX('ETAPA 10'!$B$106:$AT$171,$I82+1,K$50))</f>
        <v>1.2030781458867695E-2</v>
      </c>
      <c r="L82" s="28" t="e" cm="1">
        <f t="array" ref="L82">IF(INDEX('ETAPA 10'!$B$106:$AT$171,$I82+1,L$50)=0,"",INDEX('ETAPA 10'!$B$106:$AT$171,$I82+1,L$50))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cm="1">
        <f t="array" ref="J83">IF(INDEX('ETAPA 10'!$B$106:$AT$171,$I83+1,J$50)=0,"",INDEX('ETAPA 10'!$B$106:$AT$171,$I83+1,J$50))</f>
        <v>7.6592362440840514E-3</v>
      </c>
      <c r="K83" s="28" cm="1">
        <f t="array" ref="K83">IF(INDEX('ETAPA 10'!$B$106:$AT$171,$I83+1,K$50)=0,"",INDEX('ETAPA 10'!$B$106:$AT$171,$I83+1,K$50))</f>
        <v>9.06824668521263E-3</v>
      </c>
      <c r="L83" s="28" t="e" cm="1">
        <f t="array" ref="L83">IF(INDEX('ETAPA 10'!$B$106:$AT$171,$I83+1,L$50)=0,"",INDEX('ETAPA 10'!$B$106:$AT$171,$I83+1,L$50))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cm="1">
        <f t="array" ref="J84">IF(INDEX('ETAPA 10'!$B$106:$AT$171,$I84+1,J$50)=0,"",INDEX('ETAPA 10'!$B$106:$AT$171,$I84+1,J$50))</f>
        <v>8.0747136818527711E-3</v>
      </c>
      <c r="K84" s="28" cm="1">
        <f t="array" ref="K84">IF(INDEX('ETAPA 10'!$B$106:$AT$171,$I84+1,K$50)=0,"",INDEX('ETAPA 10'!$B$106:$AT$171,$I84+1,K$50))</f>
        <v>9.7908161422016783E-3</v>
      </c>
      <c r="L84" s="28" t="e" cm="1">
        <f t="array" ref="L84">IF(INDEX('ETAPA 10'!$B$106:$AT$171,$I84+1,L$50)=0,"",INDEX('ETAPA 10'!$B$106:$AT$171,$I84+1,L$50))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str" cm="1">
        <f t="array" ref="J85">IF(INDEX('ETAPA 10'!$B$106:$AT$171,$I85+1,J$50)=0,"",INDEX('ETAPA 10'!$B$106:$AT$171,$I85+1,J$50))</f>
        <v/>
      </c>
      <c r="K85" s="28" t="str" cm="1">
        <f t="array" ref="K85">IF(INDEX('ETAPA 10'!$B$106:$AT$171,$I85+1,K$50)=0,"",INDEX('ETAPA 10'!$B$106:$AT$171,$I85+1,K$50))</f>
        <v/>
      </c>
      <c r="L85" s="28" t="e" cm="1">
        <f t="array" ref="L85">IF(INDEX('ETAPA 10'!$B$106:$AT$171,$I85+1,L$50)=0,"",INDEX('ETAPA 10'!$B$106:$AT$171,$I85+1,L$50))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str" cm="1">
        <f t="array" ref="J86">IF(INDEX('ETAPA 10'!$B$106:$AT$171,$I86+1,J$50)=0,"",INDEX('ETAPA 10'!$B$106:$AT$171,$I86+1,J$50))</f>
        <v/>
      </c>
      <c r="K86" s="28" t="str" cm="1">
        <f t="array" ref="K86">IF(INDEX('ETAPA 10'!$B$106:$AT$171,$I86+1,K$50)=0,"",INDEX('ETAPA 10'!$B$106:$AT$171,$I86+1,K$50))</f>
        <v/>
      </c>
      <c r="L86" s="28" t="e" cm="1">
        <f t="array" ref="L86">IF(INDEX('ETAPA 10'!$B$106:$AT$171,$I86+1,L$50)=0,"",INDEX('ETAPA 10'!$B$106:$AT$171,$I86+1,L$50))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str" cm="1">
        <f t="array" ref="J87">IF(INDEX('ETAPA 10'!$B$106:$AT$171,$I87+1,J$50)=0,"",INDEX('ETAPA 10'!$B$106:$AT$171,$I87+1,J$50))</f>
        <v/>
      </c>
      <c r="K87" s="28" t="str" cm="1">
        <f t="array" ref="K87">IF(INDEX('ETAPA 10'!$B$106:$AT$171,$I87+1,K$50)=0,"",INDEX('ETAPA 10'!$B$106:$AT$171,$I87+1,K$50))</f>
        <v/>
      </c>
      <c r="L87" s="28" t="e" cm="1">
        <f t="array" ref="L87">IF(INDEX('ETAPA 10'!$B$106:$AT$171,$I87+1,L$50)=0,"",INDEX('ETAPA 10'!$B$106:$AT$171,$I87+1,L$50))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str" cm="1">
        <f t="array" ref="J88">IF(INDEX('ETAPA 10'!$B$106:$AT$171,$I88+1,J$50)=0,"",INDEX('ETAPA 10'!$B$106:$AT$171,$I88+1,J$50))</f>
        <v/>
      </c>
      <c r="K88" s="28" t="str" cm="1">
        <f t="array" ref="K88">IF(INDEX('ETAPA 10'!$B$106:$AT$171,$I88+1,K$50)=0,"",INDEX('ETAPA 10'!$B$106:$AT$171,$I88+1,K$50))</f>
        <v/>
      </c>
      <c r="L88" s="28" t="e" cm="1">
        <f t="array" ref="L88">IF(INDEX('ETAPA 10'!$B$106:$AT$171,$I88+1,L$50)=0,"",INDEX('ETAPA 10'!$B$106:$AT$171,$I88+1,L$50))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str" cm="1">
        <f t="array" ref="J89">IF(INDEX('ETAPA 10'!$B$106:$AT$171,$I89+1,J$50)=0,"",INDEX('ETAPA 10'!$B$106:$AT$171,$I89+1,J$50))</f>
        <v/>
      </c>
      <c r="K89" s="28" t="str" cm="1">
        <f t="array" ref="K89">IF(INDEX('ETAPA 10'!$B$106:$AT$171,$I89+1,K$50)=0,"",INDEX('ETAPA 10'!$B$106:$AT$171,$I89+1,K$50))</f>
        <v/>
      </c>
      <c r="L89" s="28" t="e" cm="1">
        <f t="array" ref="L89">IF(INDEX('ETAPA 10'!$B$106:$AT$171,$I89+1,L$50)=0,"",INDEX('ETAPA 10'!$B$106:$AT$171,$I89+1,L$50))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str" cm="1">
        <f t="array" ref="J90">IF(INDEX('ETAPA 10'!$B$106:$AT$171,$I90+1,J$50)=0,"",INDEX('ETAPA 10'!$B$106:$AT$171,$I90+1,J$50))</f>
        <v/>
      </c>
      <c r="K90" s="28" t="str" cm="1">
        <f t="array" ref="K90">IF(INDEX('ETAPA 10'!$B$106:$AT$171,$I90+1,K$50)=0,"",INDEX('ETAPA 10'!$B$106:$AT$171,$I90+1,K$50))</f>
        <v/>
      </c>
      <c r="L90" s="28" t="e" cm="1">
        <f t="array" ref="L90">IF(INDEX('ETAPA 10'!$B$106:$AT$171,$I90+1,L$50)=0,"",INDEX('ETAPA 10'!$B$106:$AT$171,$I90+1,L$50))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str" cm="1">
        <f t="array" ref="J91">IF(INDEX('ETAPA 10'!$B$106:$AT$171,$I91+1,J$50)=0,"",INDEX('ETAPA 10'!$B$106:$AT$171,$I91+1,J$50))</f>
        <v/>
      </c>
      <c r="K91" s="28" t="str" cm="1">
        <f t="array" ref="K91">IF(INDEX('ETAPA 10'!$B$106:$AT$171,$I91+1,K$50)=0,"",INDEX('ETAPA 10'!$B$106:$AT$171,$I91+1,K$50))</f>
        <v/>
      </c>
      <c r="L91" s="28" t="e" cm="1">
        <f t="array" ref="L91">IF(INDEX('ETAPA 10'!$B$106:$AT$171,$I91+1,L$50)=0,"",INDEX('ETAPA 10'!$B$106:$AT$171,$I91+1,L$50))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str" cm="1">
        <f t="array" ref="J92">IF(INDEX('ETAPA 10'!$B$106:$AT$171,$I92+1,J$50)=0,"",INDEX('ETAPA 10'!$B$106:$AT$171,$I92+1,J$50))</f>
        <v/>
      </c>
      <c r="K92" s="28" t="str" cm="1">
        <f t="array" ref="K92">IF(INDEX('ETAPA 10'!$B$106:$AT$171,$I92+1,K$50)=0,"",INDEX('ETAPA 10'!$B$106:$AT$171,$I92+1,K$50))</f>
        <v/>
      </c>
      <c r="L92" s="28" t="e" cm="1">
        <f t="array" ref="L92">IF(INDEX('ETAPA 10'!$B$106:$AT$171,$I92+1,L$50)=0,"",INDEX('ETAPA 10'!$B$106:$AT$171,$I92+1,L$50))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str" cm="1">
        <f t="array" ref="J93">IF(INDEX('ETAPA 10'!$B$106:$AT$171,$I93+1,J$50)=0,"",INDEX('ETAPA 10'!$B$106:$AT$171,$I93+1,J$50))</f>
        <v/>
      </c>
      <c r="K93" s="28" t="str" cm="1">
        <f t="array" ref="K93">IF(INDEX('ETAPA 10'!$B$106:$AT$171,$I93+1,K$50)=0,"",INDEX('ETAPA 10'!$B$106:$AT$171,$I93+1,K$50))</f>
        <v/>
      </c>
      <c r="L93" s="28" t="e" cm="1">
        <f t="array" ref="L93">IF(INDEX('ETAPA 10'!$B$106:$AT$171,$I93+1,L$50)=0,"",INDEX('ETAPA 10'!$B$106:$AT$171,$I93+1,L$50))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str" cm="1">
        <f t="array" ref="J94">IF(INDEX('ETAPA 10'!$B$106:$AT$171,$I94+1,J$50)=0,"",INDEX('ETAPA 10'!$B$106:$AT$171,$I94+1,J$50))</f>
        <v/>
      </c>
      <c r="K94" s="28" t="str" cm="1">
        <f t="array" ref="K94">IF(INDEX('ETAPA 10'!$B$106:$AT$171,$I94+1,K$50)=0,"",INDEX('ETAPA 10'!$B$106:$AT$171,$I94+1,K$50))</f>
        <v/>
      </c>
      <c r="L94" s="28" t="e" cm="1">
        <f t="array" ref="L94">IF(INDEX('ETAPA 10'!$B$106:$AT$171,$I94+1,L$50)=0,"",INDEX('ETAPA 10'!$B$106:$AT$171,$I94+1,L$50))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str" cm="1">
        <f t="array" ref="J95">IF(INDEX('ETAPA 10'!$B$106:$AT$171,$I95+1,J$50)=0,"",INDEX('ETAPA 10'!$B$106:$AT$171,$I95+1,J$50))</f>
        <v/>
      </c>
      <c r="K95" s="28" t="str" cm="1">
        <f t="array" ref="K95">IF(INDEX('ETAPA 10'!$B$106:$AT$171,$I95+1,K$50)=0,"",INDEX('ETAPA 10'!$B$106:$AT$171,$I95+1,K$50))</f>
        <v/>
      </c>
      <c r="L95" s="28" t="e" cm="1">
        <f t="array" ref="L95">IF(INDEX('ETAPA 10'!$B$106:$AT$171,$I95+1,L$50)=0,"",INDEX('ETAPA 10'!$B$106:$AT$171,$I95+1,L$50))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str" cm="1">
        <f t="array" ref="J96">IF(INDEX('ETAPA 10'!$B$106:$AT$171,$I96+1,J$50)=0,"",INDEX('ETAPA 10'!$B$106:$AT$171,$I96+1,J$50))</f>
        <v/>
      </c>
      <c r="K96" s="28" t="str" cm="1">
        <f t="array" ref="K96">IF(INDEX('ETAPA 10'!$B$106:$AT$171,$I96+1,K$50)=0,"",INDEX('ETAPA 10'!$B$106:$AT$171,$I96+1,K$50))</f>
        <v/>
      </c>
      <c r="L96" s="28" t="e" cm="1">
        <f t="array" ref="L96">IF(INDEX('ETAPA 10'!$B$106:$AT$171,$I96+1,L$50)=0,"",INDEX('ETAPA 10'!$B$106:$AT$171,$I96+1,L$50))</f>
        <v>#N/A</v>
      </c>
    </row>
    <row r="97" spans="1:17" x14ac:dyDescent="0.25">
      <c r="A97"/>
      <c r="B97"/>
      <c r="C97"/>
      <c r="D97"/>
      <c r="E97"/>
      <c r="F97"/>
      <c r="I97" s="25">
        <v>45</v>
      </c>
      <c r="J97" s="28" t="str" cm="1">
        <f t="array" ref="J97">IF(INDEX('ETAPA 10'!$B$106:$AT$171,$I97+1,J$50)=0,"",INDEX('ETAPA 10'!$B$106:$AT$171,$I97+1,J$50))</f>
        <v/>
      </c>
      <c r="K97" s="28" t="str" cm="1">
        <f t="array" ref="K97">IF(INDEX('ETAPA 10'!$B$106:$AT$171,$I97+1,K$50)=0,"",INDEX('ETAPA 10'!$B$106:$AT$171,$I97+1,K$50))</f>
        <v/>
      </c>
      <c r="L97" s="28" t="e" cm="1">
        <f t="array" ref="L97">IF(INDEX('ETAPA 10'!$B$106:$AT$171,$I97+1,L$50)=0,"",INDEX('ETAPA 10'!$B$106:$AT$171,$I97+1,L$50))</f>
        <v>#N/A</v>
      </c>
    </row>
    <row r="98" spans="1:17" x14ac:dyDescent="0.25">
      <c r="A98"/>
      <c r="B98"/>
      <c r="C98"/>
      <c r="D98"/>
      <c r="E98"/>
      <c r="F98"/>
    </row>
    <row r="99" spans="1:17" x14ac:dyDescent="0.25">
      <c r="A99"/>
      <c r="B99"/>
      <c r="C99"/>
      <c r="D99"/>
      <c r="E99"/>
      <c r="F99"/>
    </row>
    <row r="100" spans="1:17" x14ac:dyDescent="0.25">
      <c r="A100"/>
      <c r="B100"/>
      <c r="C100"/>
      <c r="D100"/>
      <c r="E100"/>
      <c r="F100"/>
    </row>
    <row r="101" spans="1:17" x14ac:dyDescent="0.25">
      <c r="A101"/>
      <c r="B101"/>
      <c r="C101"/>
      <c r="D101"/>
      <c r="E101"/>
      <c r="F101"/>
    </row>
    <row r="102" spans="1:17" x14ac:dyDescent="0.25">
      <c r="A102"/>
      <c r="B102"/>
      <c r="C102"/>
      <c r="D102"/>
      <c r="E102"/>
      <c r="F102"/>
    </row>
    <row r="103" spans="1:17" x14ac:dyDescent="0.25">
      <c r="A103"/>
      <c r="B103"/>
      <c r="C103"/>
      <c r="D103"/>
      <c r="E103"/>
      <c r="F103"/>
    </row>
    <row r="104" spans="1:17" x14ac:dyDescent="0.25">
      <c r="A104"/>
      <c r="B104"/>
      <c r="C104"/>
      <c r="D104"/>
      <c r="E104"/>
      <c r="F104"/>
    </row>
    <row r="105" spans="1:17" ht="12.75" x14ac:dyDescent="0.2">
      <c r="A105" s="26">
        <v>6.4071759259259258E-4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/>
      <c r="P105" s="2"/>
      <c r="Q105" s="2"/>
    </row>
    <row r="106" spans="1:17" ht="30" x14ac:dyDescent="0.2">
      <c r="A106" s="4" t="s">
        <v>7</v>
      </c>
      <c r="B106" s="3" t="s">
        <v>11</v>
      </c>
      <c r="C106" s="3" t="s">
        <v>10</v>
      </c>
      <c r="D106" s="3" t="s">
        <v>15</v>
      </c>
      <c r="E106" s="3" t="s">
        <v>12</v>
      </c>
      <c r="F106" s="3" t="s">
        <v>26</v>
      </c>
      <c r="G106" s="3" t="s">
        <v>9</v>
      </c>
      <c r="H106" s="3" t="s">
        <v>29</v>
      </c>
      <c r="I106" s="3" t="s">
        <v>30</v>
      </c>
      <c r="J106" s="3" t="s">
        <v>22</v>
      </c>
      <c r="K106" s="3" t="s">
        <v>31</v>
      </c>
      <c r="L106" s="3" t="s">
        <v>18</v>
      </c>
      <c r="M106" s="3" t="s">
        <v>20</v>
      </c>
      <c r="N106" s="3" t="s">
        <v>23</v>
      </c>
      <c r="O106" s="3"/>
      <c r="P106" s="3"/>
      <c r="Q106" s="3"/>
    </row>
    <row r="107" spans="1:17" ht="12.75" x14ac:dyDescent="0.2">
      <c r="A107" s="2">
        <v>2</v>
      </c>
      <c r="B107" s="27">
        <v>2.0069366667870948E-2</v>
      </c>
      <c r="C107" s="27">
        <v>2.5217674048917834E-2</v>
      </c>
      <c r="D107" s="27">
        <v>4.1349037176198533E-2</v>
      </c>
      <c r="E107" s="27">
        <v>3.3888507532786591E-2</v>
      </c>
      <c r="F107" s="27">
        <v>3.4322049206979982E-2</v>
      </c>
      <c r="G107" s="27">
        <v>3.2876910293001889E-2</v>
      </c>
      <c r="H107" s="27">
        <v>2.7222804292062561E-2</v>
      </c>
      <c r="I107" s="27">
        <v>5.7408143357780363E-2</v>
      </c>
      <c r="J107" s="27">
        <v>4.3299974710069064E-2</v>
      </c>
      <c r="K107" s="27">
        <v>5.1248238736948601E-2</v>
      </c>
      <c r="L107" s="27">
        <v>4.053614653708594E-2</v>
      </c>
      <c r="M107" s="27">
        <v>3.3165938075797541E-2</v>
      </c>
      <c r="N107" s="27">
        <v>2.9787925864373753E-2</v>
      </c>
      <c r="O107" s="27"/>
      <c r="P107" s="27"/>
      <c r="Q107" s="1"/>
    </row>
    <row r="108" spans="1:17" ht="12.75" x14ac:dyDescent="0.2">
      <c r="A108" s="2">
        <v>3</v>
      </c>
      <c r="B108" s="27">
        <v>2.5181545576068654E-2</v>
      </c>
      <c r="C108" s="27">
        <v>2.0719679179161295E-2</v>
      </c>
      <c r="D108" s="27">
        <v>2.9354384190180188E-2</v>
      </c>
      <c r="E108" s="27">
        <v>2.1062899671231143E-2</v>
      </c>
      <c r="F108" s="27">
        <v>2.1839661837494216E-2</v>
      </c>
      <c r="G108" s="27">
        <v>3.2931103002275912E-2</v>
      </c>
      <c r="H108" s="27">
        <v>3.0293724484266021E-2</v>
      </c>
      <c r="I108" s="27">
        <v>4.5828967809530906E-2</v>
      </c>
      <c r="J108" s="27">
        <v>2.3646085479966671E-2</v>
      </c>
      <c r="K108" s="27">
        <v>3.9976155207919306E-2</v>
      </c>
      <c r="L108" s="27">
        <v>2.9173741825933096E-2</v>
      </c>
      <c r="M108" s="27">
        <v>2.4838325083998802E-2</v>
      </c>
      <c r="N108" s="27">
        <v>2.3953177499187E-2</v>
      </c>
      <c r="O108" s="27"/>
      <c r="P108" s="27"/>
      <c r="Q108" s="1"/>
    </row>
    <row r="109" spans="1:17" ht="12.75" x14ac:dyDescent="0.2">
      <c r="A109" s="2">
        <v>4</v>
      </c>
      <c r="B109" s="27">
        <v>2.0448715632790146E-2</v>
      </c>
      <c r="C109" s="27">
        <v>1.8100364897575737E-2</v>
      </c>
      <c r="D109" s="27">
        <v>1.7937786769753321E-2</v>
      </c>
      <c r="E109" s="27">
        <v>1.5318472488168103E-2</v>
      </c>
      <c r="F109" s="27">
        <v>1.9473246865854964E-2</v>
      </c>
      <c r="G109" s="27">
        <v>2.7656345966256126E-2</v>
      </c>
      <c r="H109" s="27">
        <v>1.8064236424726217E-2</v>
      </c>
      <c r="I109" s="27">
        <v>1.9798403121500139E-2</v>
      </c>
      <c r="J109" s="27">
        <v>2.0105495140720468E-2</v>
      </c>
      <c r="K109" s="27">
        <v>2.2526102821633576E-2</v>
      </c>
      <c r="L109" s="27">
        <v>3.2226597781711705E-2</v>
      </c>
      <c r="M109" s="27">
        <v>2.3718342425665711E-2</v>
      </c>
      <c r="N109" s="27">
        <v>1.801004371545219E-2</v>
      </c>
      <c r="O109" s="27"/>
      <c r="P109" s="27"/>
      <c r="Q109" s="1"/>
    </row>
    <row r="110" spans="1:17" ht="12.75" x14ac:dyDescent="0.2">
      <c r="A110" s="2">
        <v>5</v>
      </c>
      <c r="B110" s="27">
        <v>1.495718775967341E-2</v>
      </c>
      <c r="C110" s="27">
        <v>2.4242205281982822E-2</v>
      </c>
      <c r="D110" s="27">
        <v>1.4595903031178716E-2</v>
      </c>
      <c r="E110" s="27">
        <v>2.319447956934877E-2</v>
      </c>
      <c r="F110" s="27">
        <v>3.1287257487625876E-2</v>
      </c>
      <c r="G110" s="27">
        <v>2.9101484880234226E-2</v>
      </c>
      <c r="H110" s="27">
        <v>2.7475703602008697E-2</v>
      </c>
      <c r="I110" s="27">
        <v>2.5488637595288643E-2</v>
      </c>
      <c r="J110" s="27">
        <v>2.1460312872575018E-2</v>
      </c>
      <c r="K110" s="27">
        <v>2.5470573358864306E-2</v>
      </c>
      <c r="L110" s="27">
        <v>3.6327179450124709E-2</v>
      </c>
      <c r="M110" s="27">
        <v>2.8035694931175158E-2</v>
      </c>
      <c r="N110" s="27">
        <v>1.6962318002817969E-2</v>
      </c>
      <c r="O110" s="27"/>
      <c r="P110" s="27"/>
      <c r="Q110" s="1"/>
    </row>
    <row r="111" spans="1:17" ht="12.75" x14ac:dyDescent="0.2">
      <c r="A111" s="2">
        <v>6</v>
      </c>
      <c r="B111" s="27">
        <v>1.6835868347844903E-2</v>
      </c>
      <c r="C111" s="27">
        <v>1.658296903789894E-2</v>
      </c>
      <c r="D111" s="27">
        <v>1.457783879475421E-2</v>
      </c>
      <c r="E111" s="27">
        <v>3.323819502149658E-2</v>
      </c>
      <c r="F111" s="27">
        <v>2.4603490010477347E-2</v>
      </c>
      <c r="G111" s="27">
        <v>2.24357816395102E-2</v>
      </c>
      <c r="H111" s="27">
        <v>5.1320495682647641E-2</v>
      </c>
      <c r="I111" s="27">
        <v>2.3320929224321836E-2</v>
      </c>
      <c r="J111" s="27">
        <v>2.0900321543408387E-2</v>
      </c>
      <c r="K111" s="27">
        <v>2.398930597203652E-2</v>
      </c>
      <c r="L111" s="27">
        <v>2.0990642725532103E-2</v>
      </c>
      <c r="M111" s="27">
        <v>5.587268326167838E-2</v>
      </c>
      <c r="N111" s="27">
        <v>2.545250912243946E-2</v>
      </c>
      <c r="O111" s="27"/>
      <c r="P111" s="27"/>
      <c r="Q111" s="1"/>
    </row>
    <row r="112" spans="1:17" ht="12.75" x14ac:dyDescent="0.2">
      <c r="A112" s="2">
        <v>7</v>
      </c>
      <c r="B112" s="27">
        <v>2.904729217096003E-2</v>
      </c>
      <c r="C112" s="27">
        <v>1.2554644315184806E-2</v>
      </c>
      <c r="D112" s="27">
        <v>2.1406120163300651E-2</v>
      </c>
      <c r="E112" s="27">
        <v>4.0156797572166739E-2</v>
      </c>
      <c r="F112" s="27">
        <v>1.8262943025398493E-2</v>
      </c>
      <c r="G112" s="27">
        <v>1.6763611402146033E-2</v>
      </c>
      <c r="H112" s="27">
        <v>3.2858846056577212E-2</v>
      </c>
      <c r="I112" s="27">
        <v>1.5246215542469063E-2</v>
      </c>
      <c r="J112" s="27">
        <v>3.3129809602948188E-2</v>
      </c>
      <c r="K112" s="27">
        <v>2.0755807652010475E-2</v>
      </c>
      <c r="L112" s="27">
        <v>2.1821597601069543E-2</v>
      </c>
      <c r="M112" s="27">
        <v>3.2876910293001889E-2</v>
      </c>
      <c r="N112" s="27">
        <v>3.1738863398244284E-2</v>
      </c>
      <c r="O112" s="27"/>
      <c r="P112" s="27"/>
      <c r="Q112" s="1"/>
    </row>
    <row r="113" spans="1:17" ht="12.75" x14ac:dyDescent="0.2">
      <c r="A113" s="2">
        <v>8</v>
      </c>
      <c r="B113" s="27">
        <v>1.3909462047039358E-2</v>
      </c>
      <c r="C113" s="27">
        <v>1.374688391921677E-2</v>
      </c>
      <c r="D113" s="27">
        <v>5.2584992232378308E-2</v>
      </c>
      <c r="E113" s="27">
        <v>2.4314462227681691E-2</v>
      </c>
      <c r="F113" s="27">
        <v>1.9400989920156264E-2</v>
      </c>
      <c r="G113" s="27">
        <v>2.0105495140720468E-2</v>
      </c>
      <c r="H113" s="27">
        <v>2.2652552476606812E-2</v>
      </c>
      <c r="I113" s="27">
        <v>2.0177752086419337E-2</v>
      </c>
      <c r="J113" s="27">
        <v>1.5661692980237785E-2</v>
      </c>
      <c r="K113" s="27">
        <v>2.7331189710611124E-2</v>
      </c>
      <c r="L113" s="27">
        <v>2.3898984789912973E-2</v>
      </c>
      <c r="M113" s="27">
        <v>0.27280609848621695</v>
      </c>
      <c r="N113" s="27">
        <v>3.2389175909534294E-2</v>
      </c>
      <c r="O113" s="27"/>
      <c r="P113" s="27"/>
      <c r="Q113" s="1"/>
    </row>
    <row r="114" spans="1:17" ht="12.75" x14ac:dyDescent="0.2">
      <c r="A114" s="2">
        <v>9</v>
      </c>
      <c r="B114" s="27">
        <v>1.0964991509808966E-2</v>
      </c>
      <c r="C114" s="27">
        <v>1.7088767657791205E-2</v>
      </c>
      <c r="D114" s="27">
        <v>1.9130026373785285E-2</v>
      </c>
      <c r="E114" s="27">
        <v>2.5127352866794458E-2</v>
      </c>
      <c r="F114" s="27">
        <v>1.6366198200802158E-2</v>
      </c>
      <c r="G114" s="27">
        <v>1.6510712092199731E-2</v>
      </c>
      <c r="H114" s="27">
        <v>2.4910582029697675E-2</v>
      </c>
      <c r="I114" s="27">
        <v>2.5741536905235115E-2</v>
      </c>
      <c r="J114" s="27">
        <v>2.2128689620289702E-2</v>
      </c>
      <c r="K114" s="27">
        <v>2.0990642725532103E-2</v>
      </c>
      <c r="L114" s="27">
        <v>1.7088767657791205E-2</v>
      </c>
      <c r="M114" s="27">
        <v>-1</v>
      </c>
      <c r="N114" s="27">
        <v>2.091838577983306E-2</v>
      </c>
      <c r="O114" s="27"/>
      <c r="P114" s="27"/>
      <c r="Q114" s="1"/>
    </row>
    <row r="115" spans="1:17" ht="12.75" x14ac:dyDescent="0.2">
      <c r="A115" s="2">
        <v>10</v>
      </c>
      <c r="B115" s="27">
        <v>1.1958524513168993E-2</v>
      </c>
      <c r="C115" s="27">
        <v>1.2175295350265437E-2</v>
      </c>
      <c r="D115" s="27">
        <v>2.465768271975154E-2</v>
      </c>
      <c r="E115" s="27">
        <v>3.2262726254561232E-2</v>
      </c>
      <c r="F115" s="27">
        <v>4.048195382781157E-2</v>
      </c>
      <c r="G115" s="27">
        <v>6.4778351819068589E-2</v>
      </c>
      <c r="H115" s="27">
        <v>7.2762744318797645E-2</v>
      </c>
      <c r="I115" s="27">
        <v>2.8740200151739531E-2</v>
      </c>
      <c r="J115" s="27">
        <v>3.777231836410281E-2</v>
      </c>
      <c r="K115" s="27">
        <v>2.4784132374724439E-2</v>
      </c>
      <c r="L115" s="27">
        <v>5.6089454098775159E-2</v>
      </c>
      <c r="M115" s="27">
        <v>-1</v>
      </c>
      <c r="N115" s="27">
        <v>6.1382275371219958E-2</v>
      </c>
      <c r="O115" s="27"/>
      <c r="P115" s="27"/>
      <c r="Q115" s="1"/>
    </row>
    <row r="116" spans="1:17" ht="12.75" x14ac:dyDescent="0.2">
      <c r="A116" s="2">
        <v>11</v>
      </c>
      <c r="B116" s="27">
        <v>1.2121102640991579E-2</v>
      </c>
      <c r="C116" s="27">
        <v>1.4884930813974538E-2</v>
      </c>
      <c r="D116" s="27">
        <v>3.1702734925394598E-2</v>
      </c>
      <c r="E116" s="27">
        <v>2.1351927454026625E-2</v>
      </c>
      <c r="F116" s="27">
        <v>1.3096571407926593E-2</v>
      </c>
      <c r="G116" s="27">
        <v>3.6525886050796652E-2</v>
      </c>
      <c r="H116" s="27">
        <v>3.9867769789370913E-2</v>
      </c>
      <c r="I116" s="27">
        <v>4.0391632645688028E-2</v>
      </c>
      <c r="J116" s="27">
        <v>1.6673290220022317E-2</v>
      </c>
      <c r="K116" s="27">
        <v>3.2822717583727859E-2</v>
      </c>
      <c r="L116" s="27">
        <v>4.1945156978214514E-2</v>
      </c>
      <c r="M116" s="27">
        <v>-1</v>
      </c>
      <c r="N116" s="27">
        <v>1.4523646085480015E-2</v>
      </c>
      <c r="O116" s="27"/>
      <c r="P116" s="27"/>
      <c r="Q116" s="1"/>
    </row>
    <row r="117" spans="1:17" ht="12.75" x14ac:dyDescent="0.2">
      <c r="A117" s="2">
        <v>12</v>
      </c>
      <c r="B117" s="27">
        <v>1.0206293579970398E-2</v>
      </c>
      <c r="C117" s="27">
        <v>1.3277213772173856E-2</v>
      </c>
      <c r="D117" s="27">
        <v>1.510170165107132E-2</v>
      </c>
      <c r="E117" s="27">
        <v>2.0593229524188059E-2</v>
      </c>
      <c r="F117" s="27">
        <v>2.38267278442141E-2</v>
      </c>
      <c r="G117" s="27">
        <v>2.7764731384804519E-2</v>
      </c>
      <c r="H117" s="27">
        <v>3.4936233245420639E-2</v>
      </c>
      <c r="I117" s="27">
        <v>2.8812457097438401E-2</v>
      </c>
      <c r="J117" s="27">
        <v>1.7540373568409106E-2</v>
      </c>
      <c r="K117" s="27">
        <v>3.9488420824451718E-2</v>
      </c>
      <c r="L117" s="27">
        <v>3.6507821814371802E-2</v>
      </c>
      <c r="M117" s="27">
        <v>-1</v>
      </c>
      <c r="N117" s="27">
        <v>1.7630694750532992E-2</v>
      </c>
      <c r="O117" s="27"/>
      <c r="P117" s="27"/>
      <c r="Q117" s="1"/>
    </row>
    <row r="118" spans="1:17" ht="12.75" x14ac:dyDescent="0.2">
      <c r="A118" s="2">
        <v>13</v>
      </c>
      <c r="B118" s="27">
        <v>4.3715452147838124E-3</v>
      </c>
      <c r="C118" s="27">
        <v>1.3475920372845793E-2</v>
      </c>
      <c r="D118" s="27">
        <v>1.1163698110480904E-2</v>
      </c>
      <c r="E118" s="27">
        <v>1.4433324903356299E-2</v>
      </c>
      <c r="F118" s="27">
        <v>9.989522742873784E-3</v>
      </c>
      <c r="G118" s="27">
        <v>1.3530113082119988E-2</v>
      </c>
      <c r="H118" s="27">
        <v>1.4144297120560645E-2</v>
      </c>
      <c r="I118" s="27">
        <v>1.3602370027818859E-2</v>
      </c>
      <c r="J118" s="27">
        <v>1.0115972397846682E-2</v>
      </c>
      <c r="K118" s="27">
        <v>2.2616424003757293E-2</v>
      </c>
      <c r="L118" s="27">
        <v>3.1540156797572182E-2</v>
      </c>
      <c r="M118" s="27">
        <v>-1</v>
      </c>
      <c r="N118" s="27">
        <v>1.0513385599190727E-2</v>
      </c>
      <c r="O118" s="27"/>
      <c r="P118" s="27"/>
      <c r="Q118" s="1"/>
    </row>
    <row r="119" spans="1:17" ht="12.75" x14ac:dyDescent="0.2">
      <c r="A119" s="2">
        <v>14</v>
      </c>
      <c r="B119" s="27">
        <v>5.1483073810470572E-3</v>
      </c>
      <c r="C119" s="27">
        <v>1.0694027963437989E-2</v>
      </c>
      <c r="D119" s="27">
        <v>8.9959897395137586E-3</v>
      </c>
      <c r="E119" s="27">
        <v>1.7847465587629435E-2</v>
      </c>
      <c r="F119" s="27">
        <v>2.669894143574545E-2</v>
      </c>
      <c r="G119" s="27">
        <v>2.0069366667870948E-2</v>
      </c>
      <c r="H119" s="27">
        <v>2.032226597781691E-2</v>
      </c>
      <c r="I119" s="27">
        <v>2.1261606271902742E-2</v>
      </c>
      <c r="J119" s="27">
        <v>2.8758264388164374E-2</v>
      </c>
      <c r="K119" s="27">
        <v>2.5795729614509311E-2</v>
      </c>
      <c r="L119" s="27">
        <v>2.2092561147440518E-2</v>
      </c>
      <c r="M119" s="27">
        <v>-1</v>
      </c>
      <c r="N119" s="27">
        <v>2.3302864987896989E-2</v>
      </c>
      <c r="O119" s="27"/>
      <c r="P119" s="27"/>
      <c r="Q119" s="1"/>
    </row>
    <row r="120" spans="1:17" ht="12.75" x14ac:dyDescent="0.2">
      <c r="A120" s="2">
        <v>15</v>
      </c>
      <c r="B120" s="27">
        <v>4.3534809783591366E-3</v>
      </c>
      <c r="C120" s="27">
        <v>1.0567578308464921E-2</v>
      </c>
      <c r="D120" s="27">
        <v>5.5095921095414122E-3</v>
      </c>
      <c r="E120" s="27">
        <v>1.7865529824054281E-2</v>
      </c>
      <c r="F120" s="27">
        <v>1.2663029733733028E-2</v>
      </c>
      <c r="G120" s="27">
        <v>1.5119765887495997E-2</v>
      </c>
      <c r="H120" s="27">
        <v>1.2897864807254656E-2</v>
      </c>
      <c r="I120" s="27">
        <v>1.2518515842335456E-2</v>
      </c>
      <c r="J120" s="27">
        <v>1.6167491600130049E-2</v>
      </c>
      <c r="K120" s="27">
        <v>1.4487517612630495E-2</v>
      </c>
      <c r="L120" s="27">
        <v>1.8317135734672519E-2</v>
      </c>
      <c r="M120" s="27">
        <v>-1</v>
      </c>
      <c r="N120" s="27">
        <v>1.4379132194082272E-2</v>
      </c>
      <c r="O120" s="27"/>
      <c r="P120" s="27"/>
      <c r="Q120" s="1"/>
    </row>
    <row r="121" spans="1:17" ht="12.75" x14ac:dyDescent="0.2">
      <c r="A121" s="2">
        <v>16</v>
      </c>
      <c r="B121" s="27">
        <v>1.4270746775532528E-3</v>
      </c>
      <c r="C121" s="27">
        <v>1.2157231113840762E-2</v>
      </c>
      <c r="D121" s="27">
        <v>1.4595903031178716E-2</v>
      </c>
      <c r="E121" s="27">
        <v>1.1470790129701232E-2</v>
      </c>
      <c r="F121" s="27">
        <v>1.5408793670291651E-2</v>
      </c>
      <c r="G121" s="27">
        <v>1.4902995050399215E-2</v>
      </c>
      <c r="H121" s="27">
        <v>1.3638498500668379E-2</v>
      </c>
      <c r="I121" s="27">
        <v>1.156111131182478E-2</v>
      </c>
      <c r="J121" s="27">
        <v>1.5119765887495997E-2</v>
      </c>
      <c r="K121" s="27">
        <v>1.8750677408866084E-2</v>
      </c>
      <c r="L121" s="27">
        <v>2.4224141045557975E-2</v>
      </c>
      <c r="M121" s="27">
        <v>-1</v>
      </c>
      <c r="N121" s="27">
        <v>1.7468116622710406E-2</v>
      </c>
      <c r="O121" s="27"/>
      <c r="P121" s="27"/>
      <c r="Q121" s="1"/>
    </row>
    <row r="122" spans="1:17" ht="12.75" x14ac:dyDescent="0.2">
      <c r="A122" s="2">
        <v>17</v>
      </c>
      <c r="B122" s="27">
        <v>0</v>
      </c>
      <c r="C122" s="27">
        <v>7.8037501354817941E-3</v>
      </c>
      <c r="D122" s="27">
        <v>2.1478377108999525E-2</v>
      </c>
      <c r="E122" s="27">
        <v>1.2843672097980459E-2</v>
      </c>
      <c r="F122" s="27">
        <v>2.8342786950395656E-2</v>
      </c>
      <c r="G122" s="27">
        <v>1.5625564507388265E-2</v>
      </c>
      <c r="H122" s="27">
        <v>1.15972397846743E-2</v>
      </c>
      <c r="I122" s="27">
        <v>2.2074496911015675E-2</v>
      </c>
      <c r="J122" s="27">
        <v>2.2652552476606812E-2</v>
      </c>
      <c r="K122" s="27">
        <v>3.2280790490986075E-2</v>
      </c>
      <c r="L122" s="27">
        <v>2.2562231294483266E-2</v>
      </c>
      <c r="M122" s="27">
        <v>-1</v>
      </c>
      <c r="N122" s="27">
        <v>9.9533942700240959E-3</v>
      </c>
      <c r="O122" s="27"/>
      <c r="P122" s="27"/>
      <c r="Q122" s="1"/>
    </row>
    <row r="123" spans="1:17" ht="12.75" x14ac:dyDescent="0.2">
      <c r="A123" s="2">
        <v>18</v>
      </c>
      <c r="B123" s="27">
        <v>5.690234473788843E-3</v>
      </c>
      <c r="C123" s="27">
        <v>1.0495321362766052E-2</v>
      </c>
      <c r="D123" s="27">
        <v>9.9714585064489408E-3</v>
      </c>
      <c r="E123" s="27">
        <v>3.0709201922034739E-2</v>
      </c>
      <c r="F123" s="27">
        <v>7.9482640268797051E-3</v>
      </c>
      <c r="G123" s="27">
        <v>1.6799739874995553E-2</v>
      </c>
      <c r="H123" s="27">
        <v>9.5198525958308695E-3</v>
      </c>
      <c r="I123" s="27">
        <v>8.1469706275514742E-3</v>
      </c>
      <c r="J123" s="27">
        <v>1.2608837024459002E-2</v>
      </c>
      <c r="K123" s="27">
        <v>4.051808230066109E-2</v>
      </c>
      <c r="L123" s="27">
        <v>6.5266086202536017E-2</v>
      </c>
      <c r="M123" s="27">
        <v>-1</v>
      </c>
      <c r="N123" s="27">
        <v>1.4830738104700343E-2</v>
      </c>
      <c r="O123" s="27"/>
      <c r="P123" s="27"/>
      <c r="Q123" s="1"/>
    </row>
    <row r="124" spans="1:17" ht="12.75" x14ac:dyDescent="0.2">
      <c r="A124" s="2">
        <v>19</v>
      </c>
      <c r="B124" s="27">
        <v>3.1070486650529774E-3</v>
      </c>
      <c r="C124" s="27">
        <v>3.7212327034936345E-3</v>
      </c>
      <c r="D124" s="27">
        <v>1.4686224213302601E-2</v>
      </c>
      <c r="E124" s="27">
        <v>4.8683117164637413E-2</v>
      </c>
      <c r="F124" s="27">
        <v>3.8061346146898462E-2</v>
      </c>
      <c r="G124" s="27">
        <v>2.0810000361284671E-2</v>
      </c>
      <c r="H124" s="27">
        <v>1.4668159976877758E-2</v>
      </c>
      <c r="I124" s="27">
        <v>1.1687560966798015E-2</v>
      </c>
      <c r="J124" s="27">
        <v>3.3364644676469477E-2</v>
      </c>
      <c r="K124" s="27">
        <v>2.111709238050517E-2</v>
      </c>
      <c r="L124" s="27">
        <v>2.111709238050517E-2</v>
      </c>
      <c r="M124" s="27">
        <v>-1</v>
      </c>
      <c r="N124" s="27">
        <v>6.9836338017991925E-2</v>
      </c>
      <c r="O124" s="27"/>
      <c r="P124" s="27"/>
      <c r="Q124" s="1"/>
    </row>
    <row r="125" spans="1:17" ht="12.75" x14ac:dyDescent="0.2">
      <c r="A125" s="2">
        <v>20</v>
      </c>
      <c r="B125" s="27">
        <v>4.1005816684130036E-3</v>
      </c>
      <c r="C125" s="27">
        <v>3.8657465948913768E-3</v>
      </c>
      <c r="D125" s="27">
        <v>1.1290147765453801E-2</v>
      </c>
      <c r="E125" s="27">
        <v>1.2247552295964477E-2</v>
      </c>
      <c r="F125" s="27">
        <v>1.0766284909136861E-2</v>
      </c>
      <c r="G125" s="27">
        <v>1.6149427363705376E-2</v>
      </c>
      <c r="H125" s="27">
        <v>1.6799739874995553E-2</v>
      </c>
      <c r="I125" s="27">
        <v>2.0231944795693704E-2</v>
      </c>
      <c r="J125" s="27">
        <v>1.340366342714709E-2</v>
      </c>
      <c r="K125" s="27">
        <v>2.6771198381444494E-2</v>
      </c>
      <c r="L125" s="27">
        <v>2.6572491780772554E-2</v>
      </c>
      <c r="M125" s="27">
        <v>-1</v>
      </c>
      <c r="N125" s="27">
        <v>-1</v>
      </c>
      <c r="O125" s="27"/>
      <c r="P125" s="27"/>
      <c r="Q125" s="1"/>
    </row>
    <row r="126" spans="1:17" ht="12.75" x14ac:dyDescent="0.2">
      <c r="A126" s="2">
        <v>21</v>
      </c>
      <c r="B126" s="27">
        <v>6.3947396943532164E-3</v>
      </c>
      <c r="C126" s="27">
        <v>5.9611980201598209E-3</v>
      </c>
      <c r="D126" s="27">
        <v>1.2175295350265437E-2</v>
      </c>
      <c r="E126" s="27">
        <v>1.3493984609270468E-2</v>
      </c>
      <c r="F126" s="27">
        <v>1.3855269337765161E-2</v>
      </c>
      <c r="G126" s="27">
        <v>1.6366198200802158E-2</v>
      </c>
      <c r="H126" s="27">
        <v>1.6601033274323614E-2</v>
      </c>
      <c r="I126" s="27">
        <v>1.6041041945156983E-2</v>
      </c>
      <c r="J126" s="27">
        <v>1.5499114852415197E-2</v>
      </c>
      <c r="K126" s="27">
        <v>2.3591892770692645E-2</v>
      </c>
      <c r="L126" s="27">
        <v>1.9744210412225772E-2</v>
      </c>
      <c r="M126" s="27">
        <v>-1</v>
      </c>
      <c r="N126" s="27">
        <v>-1</v>
      </c>
      <c r="O126" s="27"/>
      <c r="P126" s="27"/>
      <c r="Q126" s="1"/>
    </row>
    <row r="127" spans="1:17" ht="12.75" x14ac:dyDescent="0.2">
      <c r="A127" s="2">
        <v>22</v>
      </c>
      <c r="B127" s="27">
        <v>4.8231511254020528E-3</v>
      </c>
      <c r="C127" s="27">
        <v>4.6967014704288167E-3</v>
      </c>
      <c r="D127" s="27">
        <v>1.0928863036959446E-2</v>
      </c>
      <c r="E127" s="27">
        <v>1.0097908161422175E-2</v>
      </c>
      <c r="F127" s="27">
        <v>1.0694027963437989E-2</v>
      </c>
      <c r="G127" s="27">
        <v>1.8606163517468004E-2</v>
      </c>
      <c r="H127" s="27">
        <v>1.8262943025398493E-2</v>
      </c>
      <c r="I127" s="27">
        <v>1.7739080169081382E-2</v>
      </c>
      <c r="J127" s="27">
        <v>1.1669496730373171E-2</v>
      </c>
      <c r="K127" s="27">
        <v>2.0810000361284671E-2</v>
      </c>
      <c r="L127" s="27">
        <v>2.545250912243946E-2</v>
      </c>
      <c r="M127" s="27">
        <v>-1</v>
      </c>
      <c r="N127" s="27">
        <v>-1</v>
      </c>
      <c r="O127" s="27"/>
      <c r="P127" s="27"/>
      <c r="Q127" s="1"/>
    </row>
    <row r="128" spans="1:17" ht="12.75" x14ac:dyDescent="0.2">
      <c r="A128" s="2">
        <v>23</v>
      </c>
      <c r="B128" s="27">
        <v>4.3715452147838124E-3</v>
      </c>
      <c r="C128" s="27">
        <v>6.304418512229501E-3</v>
      </c>
      <c r="D128" s="27">
        <v>1.083854185483573E-2</v>
      </c>
      <c r="E128" s="27">
        <v>1.1145633874056229E-2</v>
      </c>
      <c r="F128" s="27">
        <v>9.6824307236532871E-3</v>
      </c>
      <c r="G128" s="27">
        <v>6.557317822175634E-3</v>
      </c>
      <c r="H128" s="27">
        <v>6.6295747678746745E-3</v>
      </c>
      <c r="I128" s="27">
        <v>9.2488890494598908E-3</v>
      </c>
      <c r="J128" s="27">
        <v>1.3024314462227722E-2</v>
      </c>
      <c r="K128" s="27">
        <v>2.38267278442141E-2</v>
      </c>
      <c r="L128" s="27">
        <v>2.4892517793272829E-2</v>
      </c>
      <c r="M128" s="27">
        <v>-1</v>
      </c>
      <c r="N128" s="27">
        <v>-1</v>
      </c>
      <c r="O128" s="27"/>
      <c r="P128" s="27"/>
      <c r="Q128" s="1"/>
    </row>
    <row r="129" spans="1:17" ht="12.75" x14ac:dyDescent="0.2">
      <c r="A129" s="2">
        <v>24</v>
      </c>
      <c r="B129" s="27">
        <v>5.8708768380361055E-3</v>
      </c>
      <c r="C129" s="27">
        <v>4.3715452147838124E-3</v>
      </c>
      <c r="D129" s="27">
        <v>9.7546876693523268E-3</v>
      </c>
      <c r="E129" s="27">
        <v>1.876874164529076E-2</v>
      </c>
      <c r="F129" s="27">
        <v>1.2825607861555784E-2</v>
      </c>
      <c r="G129" s="27">
        <v>6.3224827486543459E-3</v>
      </c>
      <c r="H129" s="27">
        <v>6.3405469850791899E-3</v>
      </c>
      <c r="I129" s="27">
        <v>6.304418512229501E-3</v>
      </c>
      <c r="J129" s="27">
        <v>1.4144297120560645E-2</v>
      </c>
      <c r="K129" s="27">
        <v>1.9653889230102226E-2</v>
      </c>
      <c r="L129" s="27">
        <v>2.8938906752411637E-2</v>
      </c>
      <c r="M129" s="27">
        <v>-1</v>
      </c>
      <c r="N129" s="27">
        <v>-1</v>
      </c>
      <c r="O129" s="27"/>
      <c r="P129" s="27"/>
      <c r="Q129" s="1"/>
    </row>
    <row r="130" spans="1:17" ht="12.75" x14ac:dyDescent="0.2">
      <c r="A130" s="2">
        <v>25</v>
      </c>
      <c r="B130" s="27">
        <v>2.023194479569404E-3</v>
      </c>
      <c r="C130" s="27">
        <v>2.1496441345424705E-3</v>
      </c>
      <c r="D130" s="27">
        <v>8.1289063911269676E-3</v>
      </c>
      <c r="E130" s="27">
        <v>1.2933993280104175E-2</v>
      </c>
      <c r="F130" s="27">
        <v>1.8082300661151064E-2</v>
      </c>
      <c r="G130" s="27">
        <v>4.787022652552363E-3</v>
      </c>
      <c r="H130" s="27">
        <v>5.9070053108856253E-3</v>
      </c>
      <c r="I130" s="27">
        <v>6.3947396943532164E-3</v>
      </c>
      <c r="J130" s="27">
        <v>1.1922396040319303E-2</v>
      </c>
      <c r="K130" s="27">
        <v>2.7060226164239976E-2</v>
      </c>
      <c r="L130" s="27">
        <v>2.3609957007117318E-2</v>
      </c>
      <c r="M130" s="27">
        <v>-1</v>
      </c>
      <c r="N130" s="27">
        <v>-1</v>
      </c>
      <c r="O130" s="27"/>
      <c r="P130" s="27"/>
      <c r="Q130" s="1"/>
    </row>
    <row r="131" spans="1:17" ht="12.75" x14ac:dyDescent="0.2">
      <c r="A131" s="2">
        <v>26</v>
      </c>
      <c r="B131" s="27">
        <v>4.1186459048376794E-3</v>
      </c>
      <c r="C131" s="27">
        <v>2.9986632465045862E-3</v>
      </c>
      <c r="D131" s="27">
        <v>9.1224393944868247E-3</v>
      </c>
      <c r="E131" s="27">
        <v>9.8630730879007179E-3</v>
      </c>
      <c r="F131" s="27">
        <v>1.004371545214798E-2</v>
      </c>
      <c r="G131" s="27">
        <v>1.8407456916796065E-2</v>
      </c>
      <c r="H131" s="27">
        <v>2.1695147946096307E-2</v>
      </c>
      <c r="I131" s="27">
        <v>3.9109071859532683E-2</v>
      </c>
      <c r="J131" s="27">
        <v>5.0128256078615679E-2</v>
      </c>
      <c r="K131" s="27">
        <v>2.7620217493406606E-2</v>
      </c>
      <c r="L131" s="27">
        <v>2.6211207052278029E-2</v>
      </c>
      <c r="M131" s="27">
        <v>-1</v>
      </c>
      <c r="N131" s="27">
        <v>-1</v>
      </c>
      <c r="O131" s="27"/>
      <c r="P131" s="27"/>
      <c r="Q131" s="1"/>
    </row>
    <row r="132" spans="1:17" ht="12.75" x14ac:dyDescent="0.2">
      <c r="A132" s="2">
        <v>27</v>
      </c>
      <c r="B132" s="1">
        <v>3.1973698471765236E-3</v>
      </c>
      <c r="C132" s="1">
        <v>3.7934896491925059E-3</v>
      </c>
      <c r="D132" s="1">
        <v>1.0657899490588638E-2</v>
      </c>
      <c r="E132" s="1">
        <v>6.5934462950251538E-3</v>
      </c>
      <c r="F132" s="1">
        <v>1.1037248455507838E-2</v>
      </c>
      <c r="G132" s="1">
        <v>8.2734202825247086E-3</v>
      </c>
      <c r="H132" s="1">
        <v>4.0102604862892882E-3</v>
      </c>
      <c r="I132" s="1">
        <v>3.0799523104158455E-2</v>
      </c>
      <c r="J132" s="1">
        <v>2.7186675819213042E-2</v>
      </c>
      <c r="K132" s="1">
        <v>1.963582499367755E-2</v>
      </c>
      <c r="L132" s="1">
        <v>2.454929730120315E-2</v>
      </c>
      <c r="M132" s="1">
        <v>-1</v>
      </c>
      <c r="N132" s="1">
        <v>-1</v>
      </c>
      <c r="O132" s="1"/>
      <c r="P132" s="1"/>
      <c r="Q132" s="1"/>
    </row>
    <row r="133" spans="1:17" ht="12.75" x14ac:dyDescent="0.2">
      <c r="A133" s="2">
        <v>28</v>
      </c>
      <c r="B133" s="1">
        <v>7.0269879692185493E-3</v>
      </c>
      <c r="C133" s="1">
        <v>2.4567361537627995E-3</v>
      </c>
      <c r="D133" s="1">
        <v>8.5805123017450389E-3</v>
      </c>
      <c r="E133" s="1">
        <v>1.1434661656851882E-2</v>
      </c>
      <c r="F133" s="1">
        <v>1.0585642544889598E-2</v>
      </c>
      <c r="G133" s="1">
        <v>8.0566494454279262E-3</v>
      </c>
      <c r="H133" s="1">
        <v>8.5985765381698821E-3</v>
      </c>
      <c r="I133" s="1">
        <v>1.4324939484808077E-2</v>
      </c>
      <c r="J133" s="1">
        <v>1.7793272878355408E-2</v>
      </c>
      <c r="K133" s="1">
        <v>2.0051302431446271E-2</v>
      </c>
      <c r="L133" s="1">
        <v>3.0149210592868448E-2</v>
      </c>
      <c r="M133" s="1">
        <v>-1</v>
      </c>
      <c r="N133" s="1">
        <v>-1</v>
      </c>
      <c r="O133" s="1"/>
      <c r="P133" s="1"/>
      <c r="Q133" s="1"/>
    </row>
    <row r="134" spans="1:17" ht="12.75" x14ac:dyDescent="0.2">
      <c r="A134" s="2">
        <v>29</v>
      </c>
      <c r="B134" s="1">
        <v>6.3586112215036966E-3</v>
      </c>
      <c r="C134" s="1">
        <v>1.1705625203222691E-2</v>
      </c>
      <c r="D134" s="1">
        <v>9.8811373243253928E-3</v>
      </c>
      <c r="E134" s="1">
        <v>1.0694027963437989E-2</v>
      </c>
      <c r="F134" s="1">
        <v>8.3998699374977764E-3</v>
      </c>
      <c r="G134" s="1">
        <v>1.2301745005238673E-2</v>
      </c>
      <c r="H134" s="1">
        <v>1.2030781458867695E-2</v>
      </c>
      <c r="I134" s="1">
        <v>1.8515842335344628E-2</v>
      </c>
      <c r="J134" s="1">
        <v>2.5253802521767354E-2</v>
      </c>
      <c r="K134" s="1">
        <v>1.7684887459807189E-2</v>
      </c>
      <c r="L134" s="1">
        <v>2.7096354637089495E-2</v>
      </c>
      <c r="M134" s="1">
        <v>-1</v>
      </c>
      <c r="N134" s="1">
        <v>-1</v>
      </c>
      <c r="O134" s="1"/>
      <c r="P134" s="1"/>
      <c r="Q134" s="1"/>
    </row>
    <row r="135" spans="1:17" ht="12.75" x14ac:dyDescent="0.2">
      <c r="A135" s="2">
        <v>30</v>
      </c>
      <c r="B135" s="1">
        <v>6.2321615665306297E-3</v>
      </c>
      <c r="C135" s="1">
        <v>1.7702951696231862E-2</v>
      </c>
      <c r="D135" s="1">
        <v>8.0566494454279262E-3</v>
      </c>
      <c r="E135" s="1">
        <v>1.0549514072040246E-2</v>
      </c>
      <c r="F135" s="1">
        <v>1.1759817912496886E-2</v>
      </c>
      <c r="G135" s="1">
        <v>8.1469706275514742E-3</v>
      </c>
      <c r="H135" s="1">
        <v>8.562448065320194E-3</v>
      </c>
      <c r="I135" s="1">
        <v>1.6113298890855852E-2</v>
      </c>
      <c r="J135" s="1">
        <v>1.5011380468947606E-2</v>
      </c>
      <c r="K135" s="1">
        <v>2.3790599371364581E-2</v>
      </c>
      <c r="L135" s="1">
        <v>2.689764803641756E-2</v>
      </c>
      <c r="M135" s="1">
        <v>-1</v>
      </c>
      <c r="N135" s="1">
        <v>-1</v>
      </c>
      <c r="O135" s="1"/>
      <c r="P135" s="1"/>
      <c r="Q135" s="1"/>
    </row>
    <row r="136" spans="1:17" ht="12.75" x14ac:dyDescent="0.2">
      <c r="A136" s="2">
        <v>31</v>
      </c>
      <c r="B136" s="1">
        <v>5.4734636366920606E-3</v>
      </c>
      <c r="C136" s="1">
        <v>1.2030781458867695E-2</v>
      </c>
      <c r="D136" s="1">
        <v>8.327612991798905E-3</v>
      </c>
      <c r="E136" s="1">
        <v>1.3241085299324504E-2</v>
      </c>
      <c r="F136" s="1">
        <v>1.333140648144805E-2</v>
      </c>
      <c r="G136" s="1">
        <v>1.2410130423787065E-2</v>
      </c>
      <c r="H136" s="1">
        <v>1.2265616532389154E-2</v>
      </c>
      <c r="I136" s="1">
        <v>2.0629357997037578E-2</v>
      </c>
      <c r="J136" s="1">
        <v>2.1243542035478236E-2</v>
      </c>
      <c r="K136" s="1">
        <v>2.6265399761552056E-2</v>
      </c>
      <c r="L136" s="1">
        <v>2.8433108132519373E-2</v>
      </c>
      <c r="M136" s="1">
        <v>-1</v>
      </c>
      <c r="N136" s="1">
        <v>-1</v>
      </c>
      <c r="O136" s="1"/>
      <c r="P136" s="1"/>
      <c r="Q136" s="1"/>
    </row>
    <row r="137" spans="1:17" ht="12.75" x14ac:dyDescent="0.2">
      <c r="A137" s="2">
        <v>32</v>
      </c>
      <c r="B137" s="1">
        <v>7.6592362440840514E-3</v>
      </c>
      <c r="C137" s="1">
        <v>9.06824668521263E-3</v>
      </c>
      <c r="D137" s="1">
        <v>8.0024567361537315E-3</v>
      </c>
      <c r="E137" s="1">
        <v>8.3456772282235799E-3</v>
      </c>
      <c r="F137" s="1">
        <v>9.4656598865566731E-3</v>
      </c>
      <c r="G137" s="1">
        <v>7.8940713176055104E-3</v>
      </c>
      <c r="H137" s="1">
        <v>7.2437588063153317E-3</v>
      </c>
      <c r="I137" s="1">
        <v>2.9480833845153424E-2</v>
      </c>
      <c r="J137" s="1">
        <v>2.3248672278622796E-2</v>
      </c>
      <c r="K137" s="1">
        <v>2.3537700061418618E-2</v>
      </c>
      <c r="L137" s="1">
        <v>3.1269193251201373E-2</v>
      </c>
      <c r="M137" s="1">
        <v>-1</v>
      </c>
      <c r="N137" s="1">
        <v>-1</v>
      </c>
      <c r="O137" s="1"/>
      <c r="P137" s="1"/>
      <c r="Q137" s="1"/>
    </row>
    <row r="138" spans="1:17" ht="12.75" x14ac:dyDescent="0.2">
      <c r="A138" s="2">
        <v>33</v>
      </c>
      <c r="B138" s="1">
        <v>8.0747136818527711E-3</v>
      </c>
      <c r="C138" s="1">
        <v>9.7908161422016783E-3</v>
      </c>
      <c r="D138" s="1">
        <v>9.2669532858847357E-3</v>
      </c>
      <c r="E138" s="1">
        <v>1.19765887495935E-2</v>
      </c>
      <c r="F138" s="1">
        <v>1.2626901260883847E-2</v>
      </c>
      <c r="G138" s="1">
        <v>3.5676866938834532E-2</v>
      </c>
      <c r="H138" s="1">
        <v>3.7591675999855717E-2</v>
      </c>
      <c r="I138" s="1">
        <v>2.6211207052278029E-2</v>
      </c>
      <c r="J138" s="1">
        <v>3.7808446836952163E-2</v>
      </c>
      <c r="K138" s="1">
        <v>2.8089887640449354E-2</v>
      </c>
      <c r="L138" s="1">
        <v>2.9914375519346819E-2</v>
      </c>
      <c r="M138" s="1">
        <v>-1</v>
      </c>
      <c r="N138" s="1">
        <v>-1</v>
      </c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 s="2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  <c r="G962" s="10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  <row r="1178" spans="1:6" x14ac:dyDescent="0.25">
      <c r="A1178" s="18"/>
      <c r="B1178" s="19"/>
      <c r="C1178" s="20"/>
      <c r="D1178" s="21"/>
      <c r="E1178" s="11"/>
      <c r="F1178" s="22"/>
    </row>
  </sheetData>
  <sheetProtection sheet="1" selectLockedCells="1"/>
  <mergeCells count="1">
    <mergeCell ref="A1:G1"/>
  </mergeCells>
  <conditionalFormatting sqref="B2:B33">
    <cfRule type="cellIs" dxfId="3" priority="4" operator="equal">
      <formula>$H$2</formula>
    </cfRule>
  </conditionalFormatting>
  <conditionalFormatting sqref="B106:Q106 A106:A151">
    <cfRule type="expression" dxfId="2" priority="1" stopIfTrue="1">
      <formula>A106=SMALL($B106:$C106,1)</formula>
    </cfRule>
    <cfRule type="expression" dxfId="1" priority="2" stopIfTrue="1">
      <formula>A106=SMALL($B106:$C106,2)</formula>
    </cfRule>
    <cfRule type="expression" dxfId="0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A34CEC-B156-4F04-B9BE-ADB35E8693CE}">
  <dimension ref="A1:Q1178"/>
  <sheetViews>
    <sheetView showGridLines="0" zoomScale="85" zoomScaleNormal="85" workbookViewId="0">
      <selection activeCell="A4" sqref="A4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30" t="s">
        <v>8</v>
      </c>
      <c r="B1" s="31"/>
      <c r="C1" s="31"/>
      <c r="D1" s="31"/>
      <c r="E1" s="31"/>
      <c r="F1" s="31"/>
      <c r="G1" s="32"/>
      <c r="H1" s="5" t="s">
        <v>1</v>
      </c>
      <c r="I1" s="6" t="str">
        <f>J52</f>
        <v>Lucca Veloso</v>
      </c>
      <c r="J1" s="6" t="e">
        <f>K52</f>
        <v>#N/A</v>
      </c>
      <c r="K1" s="6" t="e">
        <f>L52</f>
        <v>#N/A</v>
      </c>
    </row>
    <row r="2" spans="1:13" x14ac:dyDescent="0.25">
      <c r="A2" s="8"/>
      <c r="B2" s="9" t="s">
        <v>23</v>
      </c>
      <c r="C2" s="10"/>
      <c r="D2" s="10"/>
      <c r="E2" s="10"/>
      <c r="F2" s="10"/>
      <c r="G2" s="10"/>
      <c r="H2" s="5" t="s">
        <v>2</v>
      </c>
      <c r="I2" s="29">
        <f>AVERAGE(J53:J97)</f>
        <v>6.7573411754529343E-3</v>
      </c>
      <c r="J2" s="29" t="e">
        <f>AVERAGE(K53:K97)</f>
        <v>#N/A</v>
      </c>
      <c r="K2" s="29" t="e">
        <f>AVERAGE(L53:L97)</f>
        <v>#N/A</v>
      </c>
    </row>
    <row r="3" spans="1:13" x14ac:dyDescent="0.25">
      <c r="A3" s="8">
        <v>1</v>
      </c>
      <c r="B3" s="12" t="s">
        <v>26</v>
      </c>
      <c r="C3" s="10"/>
      <c r="D3" s="10"/>
      <c r="E3" s="10"/>
      <c r="F3" s="10"/>
      <c r="G3" s="10"/>
      <c r="H3" s="5" t="s">
        <v>3</v>
      </c>
      <c r="I3" s="29">
        <f>LARGE(J53:J97,2)</f>
        <v>1.0797330219550495E-2</v>
      </c>
      <c r="J3" s="29" t="e">
        <f>LARGE(K53:K97,2)</f>
        <v>#N/A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/>
      <c r="B4" s="12" t="s">
        <v>15</v>
      </c>
      <c r="C4" s="10"/>
      <c r="D4" s="10"/>
      <c r="E4" s="10"/>
      <c r="F4" s="10"/>
      <c r="G4" s="10"/>
      <c r="H4" s="5" t="s">
        <v>4</v>
      </c>
      <c r="I4" s="29">
        <f>SMALL(J53:J97,1)</f>
        <v>2.3065057878879475E-3</v>
      </c>
      <c r="J4" s="29" t="e">
        <f>SMALL(K53:K97,1)</f>
        <v>#N/A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/>
      <c r="B5" s="12" t="s">
        <v>9</v>
      </c>
      <c r="C5" s="10"/>
      <c r="D5" s="10"/>
      <c r="E5" s="10"/>
      <c r="F5" s="10"/>
      <c r="G5" s="10"/>
      <c r="H5" s="14" t="s">
        <v>5</v>
      </c>
      <c r="I5" s="29">
        <f>_xlfn.STDEV.S(J53:J97)</f>
        <v>3.7383531732194703E-3</v>
      </c>
      <c r="J5" s="29" t="e">
        <f>_xlfn.STDEV.S(K53:K97)</f>
        <v>#N/A</v>
      </c>
      <c r="K5" s="29" t="e">
        <f>_xlfn.STDEV.S(L53:L97)</f>
        <v>#N/A</v>
      </c>
    </row>
    <row r="6" spans="1:13" x14ac:dyDescent="0.25">
      <c r="A6" s="8"/>
      <c r="B6" s="12" t="s">
        <v>27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 t="s">
        <v>28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21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 t="s">
        <v>17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 t="s">
        <v>29</v>
      </c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 t="s">
        <v>18</v>
      </c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 t="s">
        <v>20</v>
      </c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 t="s">
        <v>11</v>
      </c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 t="s">
        <v>14</v>
      </c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 t="s">
        <v>12</v>
      </c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 t="s">
        <v>13</v>
      </c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/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/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>
        <f>MATCH(J52,'ETAPA 1'!$B$106:$AT$106,0)</f>
        <v>2</v>
      </c>
      <c r="K50" s="17" t="e">
        <f>MATCH(K52,'ETAPA 1'!$B$106:$AT$106,0)</f>
        <v>#N/A</v>
      </c>
      <c r="L50" s="17" t="e">
        <f>MATCH(L52,'ETAPA 1'!$B$106:$AT$106,0)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1'!$B$107:$B$147)</f>
        <v>21</v>
      </c>
      <c r="K51" s="23">
        <f>COUNTA('ETAPA 1'!$B$107:$B$147)</f>
        <v>21</v>
      </c>
      <c r="L51" s="23">
        <f>COUNTA('ETAPA 1'!$B$107:$B$147)</f>
        <v>21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str">
        <f>VLOOKUP(1,$A$2:$B$46,2,FALSE)</f>
        <v>Lucca Veloso</v>
      </c>
      <c r="K52" s="24" t="e">
        <f>VLOOKUP(2,$A$2:$B$46,2,FALSE)</f>
        <v>#N/A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cm="1">
        <f t="array" ref="J53">IF(INDEX('ETAPA 1'!$B$106:$AT$171,$I53+1,J$50)=0,"",INDEX('ETAPA 1'!$B$106:$AT$171,$I53+1,J$50))</f>
        <v>9.7882339373495178E-3</v>
      </c>
      <c r="K53" s="28" t="e" cm="1">
        <f t="array" ref="K53">IF(INDEX('ETAPA 1'!$B$106:$AT$171,$I53+1,K$50)=0,"",INDEX('ETAPA 1'!$B$106:$AT$171,$I53+1,K$50))</f>
        <v>#N/A</v>
      </c>
      <c r="L53" s="28" t="e" cm="1">
        <f t="array" ref="L53">IF(INDEX('ETAPA 1'!$B$106:$AT$171,$I53+1,L$50)=0,"",INDEX('ETAPA 1'!$B$106:$AT$171,$I53+1,L$50))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cm="1">
        <f t="array" ref="J54">IF(INDEX('ETAPA 1'!$B$106:$AT$171,$I54+1,J$50)=0,"",INDEX('ETAPA 1'!$B$106:$AT$171,$I54+1,J$50))</f>
        <v>1.0797330219550495E-2</v>
      </c>
      <c r="K54" s="28" t="e" cm="1">
        <f t="array" ref="K54">IF(INDEX('ETAPA 1'!$B$106:$AT$171,$I54+1,K$50)=0,"",INDEX('ETAPA 1'!$B$106:$AT$171,$I54+1,K$50))</f>
        <v>#N/A</v>
      </c>
      <c r="L54" s="28" t="e" cm="1">
        <f t="array" ref="L54">IF(INDEX('ETAPA 1'!$B$106:$AT$171,$I54+1,L$50)=0,"",INDEX('ETAPA 1'!$B$106:$AT$171,$I54+1,L$50))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cm="1">
        <f t="array" ref="J55">IF(INDEX('ETAPA 1'!$B$106:$AT$171,$I55+1,J$50)=0,"",INDEX('ETAPA 1'!$B$106:$AT$171,$I55+1,J$50))</f>
        <v>4.2237887240696818E-3</v>
      </c>
      <c r="K55" s="28" t="e" cm="1">
        <f t="array" ref="K55">IF(INDEX('ETAPA 1'!$B$106:$AT$171,$I55+1,K$50)=0,"",INDEX('ETAPA 1'!$B$106:$AT$171,$I55+1,K$50))</f>
        <v>#N/A</v>
      </c>
      <c r="L55" s="28" t="e" cm="1">
        <f t="array" ref="L55">IF(INDEX('ETAPA 1'!$B$106:$AT$171,$I55+1,L$50)=0,"",INDEX('ETAPA 1'!$B$106:$AT$171,$I55+1,L$50))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cm="1">
        <f t="array" ref="J56">IF(INDEX('ETAPA 1'!$B$106:$AT$171,$I56+1,J$50)=0,"",INDEX('ETAPA 1'!$B$106:$AT$171,$I56+1,J$50))</f>
        <v>5.4347042627110979E-3</v>
      </c>
      <c r="K56" s="28" t="e" cm="1">
        <f t="array" ref="K56">IF(INDEX('ETAPA 1'!$B$106:$AT$171,$I56+1,K$50)=0,"",INDEX('ETAPA 1'!$B$106:$AT$171,$I56+1,K$50))</f>
        <v>#N/A</v>
      </c>
      <c r="L56" s="28" t="e" cm="1">
        <f t="array" ref="L56">IF(INDEX('ETAPA 1'!$B$106:$AT$171,$I56+1,L$50)=0,"",INDEX('ETAPA 1'!$B$106:$AT$171,$I56+1,L$50))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cm="1">
        <f t="array" ref="J57">IF(INDEX('ETAPA 1'!$B$106:$AT$171,$I57+1,J$50)=0,"",INDEX('ETAPA 1'!$B$106:$AT$171,$I57+1,J$50))</f>
        <v>2.8254695901624924E-3</v>
      </c>
      <c r="K57" s="28" t="e" cm="1">
        <f t="array" ref="K57">IF(INDEX('ETAPA 1'!$B$106:$AT$171,$I57+1,K$50)=0,"",INDEX('ETAPA 1'!$B$106:$AT$171,$I57+1,K$50))</f>
        <v>#N/A</v>
      </c>
      <c r="L57" s="28" t="e" cm="1">
        <f t="array" ref="L57">IF(INDEX('ETAPA 1'!$B$106:$AT$171,$I57+1,L$50)=0,"",INDEX('ETAPA 1'!$B$106:$AT$171,$I57+1,L$50))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cm="1">
        <f t="array" ref="J58">IF(INDEX('ETAPA 1'!$B$106:$AT$171,$I58+1,J$50)=0,"",INDEX('ETAPA 1'!$B$106:$AT$171,$I58+1,J$50))</f>
        <v>5.5644452132795653E-3</v>
      </c>
      <c r="K58" s="28" t="e" cm="1">
        <f t="array" ref="K58">IF(INDEX('ETAPA 1'!$B$106:$AT$171,$I58+1,K$50)=0,"",INDEX('ETAPA 1'!$B$106:$AT$171,$I58+1,K$50))</f>
        <v>#N/A</v>
      </c>
      <c r="L58" s="28" t="e" cm="1">
        <f t="array" ref="L58">IF(INDEX('ETAPA 1'!$B$106:$AT$171,$I58+1,L$50)=0,"",INDEX('ETAPA 1'!$B$106:$AT$171,$I58+1,L$50))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cm="1">
        <f t="array" ref="J59">IF(INDEX('ETAPA 1'!$B$106:$AT$171,$I59+1,J$50)=0,"",INDEX('ETAPA 1'!$B$106:$AT$171,$I59+1,J$50))</f>
        <v>8.8223846386714534E-3</v>
      </c>
      <c r="K59" s="28" t="e" cm="1">
        <f t="array" ref="K59">IF(INDEX('ETAPA 1'!$B$106:$AT$171,$I59+1,K$50)=0,"",INDEX('ETAPA 1'!$B$106:$AT$171,$I59+1,K$50))</f>
        <v>#N/A</v>
      </c>
      <c r="L59" s="28" t="e" cm="1">
        <f t="array" ref="L59">IF(INDEX('ETAPA 1'!$B$106:$AT$171,$I59+1,L$50)=0,"",INDEX('ETAPA 1'!$B$106:$AT$171,$I59+1,L$50))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cm="1">
        <f t="array" ref="J60">IF(INDEX('ETAPA 1'!$B$106:$AT$171,$I60+1,J$50)=0,"",INDEX('ETAPA 1'!$B$106:$AT$171,$I60+1,J$50))</f>
        <v>6.5014631896091113E-3</v>
      </c>
      <c r="K60" s="28" t="e" cm="1">
        <f t="array" ref="K60">IF(INDEX('ETAPA 1'!$B$106:$AT$171,$I60+1,K$50)=0,"",INDEX('ETAPA 1'!$B$106:$AT$171,$I60+1,K$50))</f>
        <v>#N/A</v>
      </c>
      <c r="L60" s="28" t="e" cm="1">
        <f t="array" ref="L60">IF(INDEX('ETAPA 1'!$B$106:$AT$171,$I60+1,L$50)=0,"",INDEX('ETAPA 1'!$B$106:$AT$171,$I60+1,L$50))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cm="1">
        <f t="array" ref="J61">IF(INDEX('ETAPA 1'!$B$106:$AT$171,$I61+1,J$50)=0,"",INDEX('ETAPA 1'!$B$106:$AT$171,$I61+1,J$50))</f>
        <v>4.0796321123268203E-3</v>
      </c>
      <c r="K61" s="28" t="e" cm="1">
        <f t="array" ref="K61">IF(INDEX('ETAPA 1'!$B$106:$AT$171,$I61+1,K$50)=0,"",INDEX('ETAPA 1'!$B$106:$AT$171,$I61+1,K$50))</f>
        <v>#N/A</v>
      </c>
      <c r="L61" s="28" t="e" cm="1">
        <f t="array" ref="L61">IF(INDEX('ETAPA 1'!$B$106:$AT$171,$I61+1,L$50)=0,"",INDEX('ETAPA 1'!$B$106:$AT$171,$I61+1,L$50))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cm="1">
        <f t="array" ref="J62">IF(INDEX('ETAPA 1'!$B$106:$AT$171,$I62+1,J$50)=0,"",INDEX('ETAPA 1'!$B$106:$AT$171,$I62+1,J$50))</f>
        <v>2.3065057878879475E-3</v>
      </c>
      <c r="K62" s="28" t="e" cm="1">
        <f t="array" ref="K62">IF(INDEX('ETAPA 1'!$B$106:$AT$171,$I62+1,K$50)=0,"",INDEX('ETAPA 1'!$B$106:$AT$171,$I62+1,K$50))</f>
        <v>#N/A</v>
      </c>
      <c r="L62" s="28" t="e" cm="1">
        <f t="array" ref="L62">IF(INDEX('ETAPA 1'!$B$106:$AT$171,$I62+1,L$50)=0,"",INDEX('ETAPA 1'!$B$106:$AT$171,$I62+1,L$50))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cm="1">
        <f t="array" ref="J63">IF(INDEX('ETAPA 1'!$B$106:$AT$171,$I63+1,J$50)=0,"",INDEX('ETAPA 1'!$B$106:$AT$171,$I63+1,J$50))</f>
        <v>5.2905476509678305E-3</v>
      </c>
      <c r="K63" s="28" t="e" cm="1">
        <f t="array" ref="K63">IF(INDEX('ETAPA 1'!$B$106:$AT$171,$I63+1,K$50)=0,"",INDEX('ETAPA 1'!$B$106:$AT$171,$I63+1,K$50))</f>
        <v>#N/A</v>
      </c>
      <c r="L63" s="28" t="e" cm="1">
        <f t="array" ref="L63">IF(INDEX('ETAPA 1'!$B$106:$AT$171,$I63+1,L$50)=0,"",INDEX('ETAPA 1'!$B$106:$AT$171,$I63+1,L$50))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cm="1">
        <f t="array" ref="J64">IF(INDEX('ETAPA 1'!$B$106:$AT$171,$I64+1,J$50)=0,"",INDEX('ETAPA 1'!$B$106:$AT$171,$I64+1,J$50))</f>
        <v>2.8110539289885033E-3</v>
      </c>
      <c r="K64" s="28" t="e" cm="1">
        <f t="array" ref="K64">IF(INDEX('ETAPA 1'!$B$106:$AT$171,$I64+1,K$50)=0,"",INDEX('ETAPA 1'!$B$106:$AT$171,$I64+1,K$50))</f>
        <v>#N/A</v>
      </c>
      <c r="L64" s="28" t="e" cm="1">
        <f t="array" ref="L64">IF(INDEX('ETAPA 1'!$B$106:$AT$171,$I64+1,L$50)=0,"",INDEX('ETAPA 1'!$B$106:$AT$171,$I64+1,L$50))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cm="1">
        <f t="array" ref="J65">IF(INDEX('ETAPA 1'!$B$106:$AT$171,$I65+1,J$50)=0,"",INDEX('ETAPA 1'!$B$106:$AT$171,$I65+1,J$50))</f>
        <v>6.6600354625265023E-3</v>
      </c>
      <c r="K65" s="28" t="e" cm="1">
        <f t="array" ref="K65">IF(INDEX('ETAPA 1'!$B$106:$AT$171,$I65+1,K$50)=0,"",INDEX('ETAPA 1'!$B$106:$AT$171,$I65+1,K$50))</f>
        <v>#N/A</v>
      </c>
      <c r="L65" s="28" t="e" cm="1">
        <f t="array" ref="L65">IF(INDEX('ETAPA 1'!$B$106:$AT$171,$I65+1,L$50)=0,"",INDEX('ETAPA 1'!$B$106:$AT$171,$I65+1,L$50))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cm="1">
        <f t="array" ref="J66">IF(INDEX('ETAPA 1'!$B$106:$AT$171,$I66+1,J$50)=0,"",INDEX('ETAPA 1'!$B$106:$AT$171,$I66+1,J$50))</f>
        <v>9.4855050526889938E-3</v>
      </c>
      <c r="K66" s="28" t="e" cm="1">
        <f t="array" ref="K66">IF(INDEX('ETAPA 1'!$B$106:$AT$171,$I66+1,K$50)=0,"",INDEX('ETAPA 1'!$B$106:$AT$171,$I66+1,K$50))</f>
        <v>#N/A</v>
      </c>
      <c r="L66" s="28" t="e" cm="1">
        <f t="array" ref="L66">IF(INDEX('ETAPA 1'!$B$106:$AT$171,$I66+1,L$50)=0,"",INDEX('ETAPA 1'!$B$106:$AT$171,$I66+1,L$50))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cm="1">
        <f t="array" ref="J67">IF(INDEX('ETAPA 1'!$B$106:$AT$171,$I67+1,J$50)=0,"",INDEX('ETAPA 1'!$B$106:$AT$171,$I67+1,J$50))</f>
        <v>7.8709510011675116E-3</v>
      </c>
      <c r="K67" s="28" t="e" cm="1">
        <f t="array" ref="K67">IF(INDEX('ETAPA 1'!$B$106:$AT$171,$I67+1,K$50)=0,"",INDEX('ETAPA 1'!$B$106:$AT$171,$I67+1,K$50))</f>
        <v>#N/A</v>
      </c>
      <c r="L67" s="28" t="e" cm="1">
        <f t="array" ref="L67">IF(INDEX('ETAPA 1'!$B$106:$AT$171,$I67+1,L$50)=0,"",INDEX('ETAPA 1'!$B$106:$AT$171,$I67+1,L$50))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t="str" cm="1">
        <f t="array" ref="J68">IF(INDEX('ETAPA 1'!$B$106:$AT$171,$I68+1,J$50)=0,"",INDEX('ETAPA 1'!$B$106:$AT$171,$I68+1,J$50))</f>
        <v/>
      </c>
      <c r="K68" s="28" t="e" cm="1">
        <f t="array" ref="K68">IF(INDEX('ETAPA 1'!$B$106:$AT$171,$I68+1,K$50)=0,"",INDEX('ETAPA 1'!$B$106:$AT$171,$I68+1,K$50))</f>
        <v>#N/A</v>
      </c>
      <c r="L68" s="28" t="e" cm="1">
        <f t="array" ref="L68">IF(INDEX('ETAPA 1'!$B$106:$AT$171,$I68+1,L$50)=0,"",INDEX('ETAPA 1'!$B$106:$AT$171,$I68+1,L$50))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cm="1">
        <f t="array" ref="J69">IF(INDEX('ETAPA 1'!$B$106:$AT$171,$I69+1,J$50)=0,"",INDEX('ETAPA 1'!$B$106:$AT$171,$I69+1,J$50))</f>
        <v>1.0638757946633237E-2</v>
      </c>
      <c r="K69" s="28" t="e" cm="1">
        <f t="array" ref="K69">IF(INDEX('ETAPA 1'!$B$106:$AT$171,$I69+1,K$50)=0,"",INDEX('ETAPA 1'!$B$106:$AT$171,$I69+1,K$50))</f>
        <v>#N/A</v>
      </c>
      <c r="L69" s="28" t="e" cm="1">
        <f t="array" ref="L69">IF(INDEX('ETAPA 1'!$B$106:$AT$171,$I69+1,L$50)=0,"",INDEX('ETAPA 1'!$B$106:$AT$171,$I69+1,L$50))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cm="1">
        <f t="array" ref="J70">IF(INDEX('ETAPA 1'!$B$106:$AT$171,$I70+1,J$50)=0,"",INDEX('ETAPA 1'!$B$106:$AT$171,$I70+1,J$50))</f>
        <v>4.7283368651702381E-3</v>
      </c>
      <c r="K70" s="28" t="e" cm="1">
        <f t="array" ref="K70">IF(INDEX('ETAPA 1'!$B$106:$AT$171,$I70+1,K$50)=0,"",INDEX('ETAPA 1'!$B$106:$AT$171,$I70+1,K$50))</f>
        <v>#N/A</v>
      </c>
      <c r="L70" s="28" t="e" cm="1">
        <f t="array" ref="L70">IF(INDEX('ETAPA 1'!$B$106:$AT$171,$I70+1,L$50)=0,"",INDEX('ETAPA 1'!$B$106:$AT$171,$I70+1,L$50))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cm="1">
        <f t="array" ref="J71">IF(INDEX('ETAPA 1'!$B$106:$AT$171,$I71+1,J$50)=0,"",INDEX('ETAPA 1'!$B$106:$AT$171,$I71+1,J$50))</f>
        <v>5.0598970721790091E-3</v>
      </c>
      <c r="K71" s="28" t="e" cm="1">
        <f t="array" ref="K71">IF(INDEX('ETAPA 1'!$B$106:$AT$171,$I71+1,K$50)=0,"",INDEX('ETAPA 1'!$B$106:$AT$171,$I71+1,K$50))</f>
        <v>#N/A</v>
      </c>
      <c r="L71" s="28" t="e" cm="1">
        <f t="array" ref="L71">IF(INDEX('ETAPA 1'!$B$106:$AT$171,$I71+1,L$50)=0,"",INDEX('ETAPA 1'!$B$106:$AT$171,$I71+1,L$50))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cm="1">
        <f t="array" ref="J72">IF(INDEX('ETAPA 1'!$B$106:$AT$171,$I72+1,J$50)=0,"",INDEX('ETAPA 1'!$B$106:$AT$171,$I72+1,J$50))</f>
        <v>4.1661260793725103E-3</v>
      </c>
      <c r="K72" s="28" t="e" cm="1">
        <f t="array" ref="K72">IF(INDEX('ETAPA 1'!$B$106:$AT$171,$I72+1,K$50)=0,"",INDEX('ETAPA 1'!$B$106:$AT$171,$I72+1,K$50))</f>
        <v>#N/A</v>
      </c>
      <c r="L72" s="28" t="e" cm="1">
        <f t="array" ref="L72">IF(INDEX('ETAPA 1'!$B$106:$AT$171,$I72+1,L$50)=0,"",INDEX('ETAPA 1'!$B$106:$AT$171,$I72+1,L$50))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cm="1">
        <f t="array" ref="J73">IF(INDEX('ETAPA 1'!$B$106:$AT$171,$I73+1,J$50)=0,"",INDEX('ETAPA 1'!$B$106:$AT$171,$I73+1,J$50))</f>
        <v>1.8091654773746156E-2</v>
      </c>
      <c r="K73" s="28" t="e" cm="1">
        <f t="array" ref="K73">IF(INDEX('ETAPA 1'!$B$106:$AT$171,$I73+1,K$50)=0,"",INDEX('ETAPA 1'!$B$106:$AT$171,$I73+1,K$50))</f>
        <v>#N/A</v>
      </c>
      <c r="L73" s="28" t="e" cm="1">
        <f t="array" ref="L73">IF(INDEX('ETAPA 1'!$B$106:$AT$171,$I73+1,L$50)=0,"",INDEX('ETAPA 1'!$B$106:$AT$171,$I73+1,L$50))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t="str" cm="1">
        <f t="array" ref="J74">IF(INDEX('ETAPA 1'!$B$106:$AT$171,$I74+1,J$50)=0,"",INDEX('ETAPA 1'!$B$106:$AT$171,$I74+1,J$50))</f>
        <v/>
      </c>
      <c r="K74" s="28" t="e" cm="1">
        <f t="array" ref="K74">IF(INDEX('ETAPA 1'!$B$106:$AT$171,$I74+1,K$50)=0,"",INDEX('ETAPA 1'!$B$106:$AT$171,$I74+1,K$50))</f>
        <v>#N/A</v>
      </c>
      <c r="L74" s="28" t="e" cm="1">
        <f t="array" ref="L74">IF(INDEX('ETAPA 1'!$B$106:$AT$171,$I74+1,L$50)=0,"",INDEX('ETAPA 1'!$B$106:$AT$171,$I74+1,L$50))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t="str" cm="1">
        <f t="array" ref="J75">IF(INDEX('ETAPA 1'!$B$106:$AT$171,$I75+1,J$50)=0,"",INDEX('ETAPA 1'!$B$106:$AT$171,$I75+1,J$50))</f>
        <v/>
      </c>
      <c r="K75" s="28" t="e" cm="1">
        <f t="array" ref="K75">IF(INDEX('ETAPA 1'!$B$106:$AT$171,$I75+1,K$50)=0,"",INDEX('ETAPA 1'!$B$106:$AT$171,$I75+1,K$50))</f>
        <v>#N/A</v>
      </c>
      <c r="L75" s="28" t="e" cm="1">
        <f t="array" ref="L75">IF(INDEX('ETAPA 1'!$B$106:$AT$171,$I75+1,L$50)=0,"",INDEX('ETAPA 1'!$B$106:$AT$171,$I75+1,L$50))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t="str" cm="1">
        <f t="array" ref="J76">IF(INDEX('ETAPA 1'!$B$106:$AT$171,$I76+1,J$50)=0,"",INDEX('ETAPA 1'!$B$106:$AT$171,$I76+1,J$50))</f>
        <v/>
      </c>
      <c r="K76" s="28" t="e" cm="1">
        <f t="array" ref="K76">IF(INDEX('ETAPA 1'!$B$106:$AT$171,$I76+1,K$50)=0,"",INDEX('ETAPA 1'!$B$106:$AT$171,$I76+1,K$50))</f>
        <v>#N/A</v>
      </c>
      <c r="L76" s="28" t="e" cm="1">
        <f t="array" ref="L76">IF(INDEX('ETAPA 1'!$B$106:$AT$171,$I76+1,L$50)=0,"",INDEX('ETAPA 1'!$B$106:$AT$171,$I76+1,L$50))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t="str" cm="1">
        <f t="array" ref="J77">IF(INDEX('ETAPA 1'!$B$106:$AT$171,$I77+1,J$50)=0,"",INDEX('ETAPA 1'!$B$106:$AT$171,$I77+1,J$50))</f>
        <v/>
      </c>
      <c r="K77" s="28" t="e" cm="1">
        <f t="array" ref="K77">IF(INDEX('ETAPA 1'!$B$106:$AT$171,$I77+1,K$50)=0,"",INDEX('ETAPA 1'!$B$106:$AT$171,$I77+1,K$50))</f>
        <v>#N/A</v>
      </c>
      <c r="L77" s="28" t="e" cm="1">
        <f t="array" ref="L77">IF(INDEX('ETAPA 1'!$B$106:$AT$171,$I77+1,L$50)=0,"",INDEX('ETAPA 1'!$B$106:$AT$171,$I77+1,L$50))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t="str" cm="1">
        <f t="array" ref="J78">IF(INDEX('ETAPA 1'!$B$106:$AT$171,$I78+1,J$50)=0,"",INDEX('ETAPA 1'!$B$106:$AT$171,$I78+1,J$50))</f>
        <v/>
      </c>
      <c r="K78" s="28" t="e" cm="1">
        <f t="array" ref="K78">IF(INDEX('ETAPA 1'!$B$106:$AT$171,$I78+1,K$50)=0,"",INDEX('ETAPA 1'!$B$106:$AT$171,$I78+1,K$50))</f>
        <v>#N/A</v>
      </c>
      <c r="L78" s="28" t="e" cm="1">
        <f t="array" ref="L78">IF(INDEX('ETAPA 1'!$B$106:$AT$171,$I78+1,L$50)=0,"",INDEX('ETAPA 1'!$B$106:$AT$171,$I78+1,L$50))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t="str" cm="1">
        <f t="array" ref="J79">IF(INDEX('ETAPA 1'!$B$106:$AT$171,$I79+1,J$50)=0,"",INDEX('ETAPA 1'!$B$106:$AT$171,$I79+1,J$50))</f>
        <v/>
      </c>
      <c r="K79" s="28" t="e" cm="1">
        <f t="array" ref="K79">IF(INDEX('ETAPA 1'!$B$106:$AT$171,$I79+1,K$50)=0,"",INDEX('ETAPA 1'!$B$106:$AT$171,$I79+1,K$50))</f>
        <v>#N/A</v>
      </c>
      <c r="L79" s="28" t="e" cm="1">
        <f t="array" ref="L79">IF(INDEX('ETAPA 1'!$B$106:$AT$171,$I79+1,L$50)=0,"",INDEX('ETAPA 1'!$B$106:$AT$171,$I79+1,L$50))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t="str" cm="1">
        <f t="array" ref="J80">IF(INDEX('ETAPA 1'!$B$106:$AT$171,$I80+1,J$50)=0,"",INDEX('ETAPA 1'!$B$106:$AT$171,$I80+1,J$50))</f>
        <v/>
      </c>
      <c r="K80" s="28" t="e" cm="1">
        <f t="array" ref="K80">IF(INDEX('ETAPA 1'!$B$106:$AT$171,$I80+1,K$50)=0,"",INDEX('ETAPA 1'!$B$106:$AT$171,$I80+1,K$50))</f>
        <v>#N/A</v>
      </c>
      <c r="L80" s="28" t="e" cm="1">
        <f t="array" ref="L80">IF(INDEX('ETAPA 1'!$B$106:$AT$171,$I80+1,L$50)=0,"",INDEX('ETAPA 1'!$B$106:$AT$171,$I80+1,L$50))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t="str" cm="1">
        <f t="array" ref="J81">IF(INDEX('ETAPA 1'!$B$106:$AT$171,$I81+1,J$50)=0,"",INDEX('ETAPA 1'!$B$106:$AT$171,$I81+1,J$50))</f>
        <v/>
      </c>
      <c r="K81" s="28" t="e" cm="1">
        <f t="array" ref="K81">IF(INDEX('ETAPA 1'!$B$106:$AT$171,$I81+1,K$50)=0,"",INDEX('ETAPA 1'!$B$106:$AT$171,$I81+1,K$50))</f>
        <v>#N/A</v>
      </c>
      <c r="L81" s="28" t="e" cm="1">
        <f t="array" ref="L81">IF(INDEX('ETAPA 1'!$B$106:$AT$171,$I81+1,L$50)=0,"",INDEX('ETAPA 1'!$B$106:$AT$171,$I81+1,L$50))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t="str" cm="1">
        <f t="array" ref="J82">IF(INDEX('ETAPA 1'!$B$106:$AT$171,$I82+1,J$50)=0,"",INDEX('ETAPA 1'!$B$106:$AT$171,$I82+1,J$50))</f>
        <v/>
      </c>
      <c r="K82" s="28" t="e" cm="1">
        <f t="array" ref="K82">IF(INDEX('ETAPA 1'!$B$106:$AT$171,$I82+1,K$50)=0,"",INDEX('ETAPA 1'!$B$106:$AT$171,$I82+1,K$50))</f>
        <v>#N/A</v>
      </c>
      <c r="L82" s="28" t="e" cm="1">
        <f t="array" ref="L82">IF(INDEX('ETAPA 1'!$B$106:$AT$171,$I82+1,L$50)=0,"",INDEX('ETAPA 1'!$B$106:$AT$171,$I82+1,L$50))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t="str" cm="1">
        <f t="array" ref="J83">IF(INDEX('ETAPA 1'!$B$106:$AT$171,$I83+1,J$50)=0,"",INDEX('ETAPA 1'!$B$106:$AT$171,$I83+1,J$50))</f>
        <v/>
      </c>
      <c r="K83" s="28" t="e" cm="1">
        <f t="array" ref="K83">IF(INDEX('ETAPA 1'!$B$106:$AT$171,$I83+1,K$50)=0,"",INDEX('ETAPA 1'!$B$106:$AT$171,$I83+1,K$50))</f>
        <v>#N/A</v>
      </c>
      <c r="L83" s="28" t="e" cm="1">
        <f t="array" ref="L83">IF(INDEX('ETAPA 1'!$B$106:$AT$171,$I83+1,L$50)=0,"",INDEX('ETAPA 1'!$B$106:$AT$171,$I83+1,L$50))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t="str" cm="1">
        <f t="array" ref="J84">IF(INDEX('ETAPA 1'!$B$106:$AT$171,$I84+1,J$50)=0,"",INDEX('ETAPA 1'!$B$106:$AT$171,$I84+1,J$50))</f>
        <v/>
      </c>
      <c r="K84" s="28" t="e" cm="1">
        <f t="array" ref="K84">IF(INDEX('ETAPA 1'!$B$106:$AT$171,$I84+1,K$50)=0,"",INDEX('ETAPA 1'!$B$106:$AT$171,$I84+1,K$50))</f>
        <v>#N/A</v>
      </c>
      <c r="L84" s="28" t="e" cm="1">
        <f t="array" ref="L84">IF(INDEX('ETAPA 1'!$B$106:$AT$171,$I84+1,L$50)=0,"",INDEX('ETAPA 1'!$B$106:$AT$171,$I84+1,L$50))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str" cm="1">
        <f t="array" ref="J85">IF(INDEX('ETAPA 1'!$B$106:$AT$171,$I85+1,J$50)=0,"",INDEX('ETAPA 1'!$B$106:$AT$171,$I85+1,J$50))</f>
        <v/>
      </c>
      <c r="K85" s="28" t="e" cm="1">
        <f t="array" ref="K85">IF(INDEX('ETAPA 1'!$B$106:$AT$171,$I85+1,K$50)=0,"",INDEX('ETAPA 1'!$B$106:$AT$171,$I85+1,K$50))</f>
        <v>#N/A</v>
      </c>
      <c r="L85" s="28" t="e" cm="1">
        <f t="array" ref="L85">IF(INDEX('ETAPA 1'!$B$106:$AT$171,$I85+1,L$50)=0,"",INDEX('ETAPA 1'!$B$106:$AT$171,$I85+1,L$50))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str" cm="1">
        <f t="array" ref="J86">IF(INDEX('ETAPA 1'!$B$106:$AT$171,$I86+1,J$50)=0,"",INDEX('ETAPA 1'!$B$106:$AT$171,$I86+1,J$50))</f>
        <v/>
      </c>
      <c r="K86" s="28" t="e" cm="1">
        <f t="array" ref="K86">IF(INDEX('ETAPA 1'!$B$106:$AT$171,$I86+1,K$50)=0,"",INDEX('ETAPA 1'!$B$106:$AT$171,$I86+1,K$50))</f>
        <v>#N/A</v>
      </c>
      <c r="L86" s="28" t="e" cm="1">
        <f t="array" ref="L86">IF(INDEX('ETAPA 1'!$B$106:$AT$171,$I86+1,L$50)=0,"",INDEX('ETAPA 1'!$B$106:$AT$171,$I86+1,L$50))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str" cm="1">
        <f t="array" ref="J87">IF(INDEX('ETAPA 1'!$B$106:$AT$171,$I87+1,J$50)=0,"",INDEX('ETAPA 1'!$B$106:$AT$171,$I87+1,J$50))</f>
        <v/>
      </c>
      <c r="K87" s="28" t="e" cm="1">
        <f t="array" ref="K87">IF(INDEX('ETAPA 1'!$B$106:$AT$171,$I87+1,K$50)=0,"",INDEX('ETAPA 1'!$B$106:$AT$171,$I87+1,K$50))</f>
        <v>#N/A</v>
      </c>
      <c r="L87" s="28" t="e" cm="1">
        <f t="array" ref="L87">IF(INDEX('ETAPA 1'!$B$106:$AT$171,$I87+1,L$50)=0,"",INDEX('ETAPA 1'!$B$106:$AT$171,$I87+1,L$50))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str" cm="1">
        <f t="array" ref="J88">IF(INDEX('ETAPA 1'!$B$106:$AT$171,$I88+1,J$50)=0,"",INDEX('ETAPA 1'!$B$106:$AT$171,$I88+1,J$50))</f>
        <v/>
      </c>
      <c r="K88" s="28" t="e" cm="1">
        <f t="array" ref="K88">IF(INDEX('ETAPA 1'!$B$106:$AT$171,$I88+1,K$50)=0,"",INDEX('ETAPA 1'!$B$106:$AT$171,$I88+1,K$50))</f>
        <v>#N/A</v>
      </c>
      <c r="L88" s="28" t="e" cm="1">
        <f t="array" ref="L88">IF(INDEX('ETAPA 1'!$B$106:$AT$171,$I88+1,L$50)=0,"",INDEX('ETAPA 1'!$B$106:$AT$171,$I88+1,L$50))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str" cm="1">
        <f t="array" ref="J89">IF(INDEX('ETAPA 1'!$B$106:$AT$171,$I89+1,J$50)=0,"",INDEX('ETAPA 1'!$B$106:$AT$171,$I89+1,J$50))</f>
        <v/>
      </c>
      <c r="K89" s="28" t="e" cm="1">
        <f t="array" ref="K89">IF(INDEX('ETAPA 1'!$B$106:$AT$171,$I89+1,K$50)=0,"",INDEX('ETAPA 1'!$B$106:$AT$171,$I89+1,K$50))</f>
        <v>#N/A</v>
      </c>
      <c r="L89" s="28" t="e" cm="1">
        <f t="array" ref="L89">IF(INDEX('ETAPA 1'!$B$106:$AT$171,$I89+1,L$50)=0,"",INDEX('ETAPA 1'!$B$106:$AT$171,$I89+1,L$50))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str" cm="1">
        <f t="array" ref="J90">IF(INDEX('ETAPA 1'!$B$106:$AT$171,$I90+1,J$50)=0,"",INDEX('ETAPA 1'!$B$106:$AT$171,$I90+1,J$50))</f>
        <v/>
      </c>
      <c r="K90" s="28" t="e" cm="1">
        <f t="array" ref="K90">IF(INDEX('ETAPA 1'!$B$106:$AT$171,$I90+1,K$50)=0,"",INDEX('ETAPA 1'!$B$106:$AT$171,$I90+1,K$50))</f>
        <v>#N/A</v>
      </c>
      <c r="L90" s="28" t="e" cm="1">
        <f t="array" ref="L90">IF(INDEX('ETAPA 1'!$B$106:$AT$171,$I90+1,L$50)=0,"",INDEX('ETAPA 1'!$B$106:$AT$171,$I90+1,L$50))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str" cm="1">
        <f t="array" ref="J91">IF(INDEX('ETAPA 1'!$B$106:$AT$171,$I91+1,J$50)=0,"",INDEX('ETAPA 1'!$B$106:$AT$171,$I91+1,J$50))</f>
        <v/>
      </c>
      <c r="K91" s="28" t="e" cm="1">
        <f t="array" ref="K91">IF(INDEX('ETAPA 1'!$B$106:$AT$171,$I91+1,K$50)=0,"",INDEX('ETAPA 1'!$B$106:$AT$171,$I91+1,K$50))</f>
        <v>#N/A</v>
      </c>
      <c r="L91" s="28" t="e" cm="1">
        <f t="array" ref="L91">IF(INDEX('ETAPA 1'!$B$106:$AT$171,$I91+1,L$50)=0,"",INDEX('ETAPA 1'!$B$106:$AT$171,$I91+1,L$50))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str" cm="1">
        <f t="array" ref="J92">IF(INDEX('ETAPA 1'!$B$106:$AT$171,$I92+1,J$50)=0,"",INDEX('ETAPA 1'!$B$106:$AT$171,$I92+1,J$50))</f>
        <v/>
      </c>
      <c r="K92" s="28" t="e" cm="1">
        <f t="array" ref="K92">IF(INDEX('ETAPA 1'!$B$106:$AT$171,$I92+1,K$50)=0,"",INDEX('ETAPA 1'!$B$106:$AT$171,$I92+1,K$50))</f>
        <v>#N/A</v>
      </c>
      <c r="L92" s="28" t="e" cm="1">
        <f t="array" ref="L92">IF(INDEX('ETAPA 1'!$B$106:$AT$171,$I92+1,L$50)=0,"",INDEX('ETAPA 1'!$B$106:$AT$171,$I92+1,L$50))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str" cm="1">
        <f t="array" ref="J93">IF(INDEX('ETAPA 1'!$B$106:$AT$171,$I93+1,J$50)=0,"",INDEX('ETAPA 1'!$B$106:$AT$171,$I93+1,J$50))</f>
        <v/>
      </c>
      <c r="K93" s="28" t="e" cm="1">
        <f t="array" ref="K93">IF(INDEX('ETAPA 1'!$B$106:$AT$171,$I93+1,K$50)=0,"",INDEX('ETAPA 1'!$B$106:$AT$171,$I93+1,K$50))</f>
        <v>#N/A</v>
      </c>
      <c r="L93" s="28" t="e" cm="1">
        <f t="array" ref="L93">IF(INDEX('ETAPA 1'!$B$106:$AT$171,$I93+1,L$50)=0,"",INDEX('ETAPA 1'!$B$106:$AT$171,$I93+1,L$50))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str" cm="1">
        <f t="array" ref="J94">IF(INDEX('ETAPA 1'!$B$106:$AT$171,$I94+1,J$50)=0,"",INDEX('ETAPA 1'!$B$106:$AT$171,$I94+1,J$50))</f>
        <v/>
      </c>
      <c r="K94" s="28" t="e" cm="1">
        <f t="array" ref="K94">IF(INDEX('ETAPA 1'!$B$106:$AT$171,$I94+1,K$50)=0,"",INDEX('ETAPA 1'!$B$106:$AT$171,$I94+1,K$50))</f>
        <v>#N/A</v>
      </c>
      <c r="L94" s="28" t="e" cm="1">
        <f t="array" ref="L94">IF(INDEX('ETAPA 1'!$B$106:$AT$171,$I94+1,L$50)=0,"",INDEX('ETAPA 1'!$B$106:$AT$171,$I94+1,L$50))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str" cm="1">
        <f t="array" ref="J95">IF(INDEX('ETAPA 1'!$B$106:$AT$171,$I95+1,J$50)=0,"",INDEX('ETAPA 1'!$B$106:$AT$171,$I95+1,J$50))</f>
        <v/>
      </c>
      <c r="K95" s="28" t="e" cm="1">
        <f t="array" ref="K95">IF(INDEX('ETAPA 1'!$B$106:$AT$171,$I95+1,K$50)=0,"",INDEX('ETAPA 1'!$B$106:$AT$171,$I95+1,K$50))</f>
        <v>#N/A</v>
      </c>
      <c r="L95" s="28" t="e" cm="1">
        <f t="array" ref="L95">IF(INDEX('ETAPA 1'!$B$106:$AT$171,$I95+1,L$50)=0,"",INDEX('ETAPA 1'!$B$106:$AT$171,$I95+1,L$50))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str" cm="1">
        <f t="array" ref="J96">IF(INDEX('ETAPA 1'!$B$106:$AT$171,$I96+1,J$50)=0,"",INDEX('ETAPA 1'!$B$106:$AT$171,$I96+1,J$50))</f>
        <v/>
      </c>
      <c r="K96" s="28" t="e" cm="1">
        <f t="array" ref="K96">IF(INDEX('ETAPA 1'!$B$106:$AT$171,$I96+1,K$50)=0,"",INDEX('ETAPA 1'!$B$106:$AT$171,$I96+1,K$50))</f>
        <v>#N/A</v>
      </c>
      <c r="L96" s="28" t="e" cm="1">
        <f t="array" ref="L96">IF(INDEX('ETAPA 1'!$B$106:$AT$171,$I96+1,L$50)=0,"",INDEX('ETAPA 1'!$B$106:$AT$171,$I96+1,L$50))</f>
        <v>#N/A</v>
      </c>
    </row>
    <row r="97" spans="1:17" x14ac:dyDescent="0.25">
      <c r="A97"/>
      <c r="B97"/>
      <c r="C97"/>
      <c r="D97"/>
      <c r="E97"/>
      <c r="F97"/>
      <c r="I97" s="25">
        <v>45</v>
      </c>
      <c r="J97" s="28" t="str" cm="1">
        <f t="array" ref="J97">IF(INDEX('ETAPA 1'!$B$106:$AT$171,$I97+1,J$50)=0,"",INDEX('ETAPA 1'!$B$106:$AT$171,$I97+1,J$50))</f>
        <v/>
      </c>
      <c r="K97" s="28" t="e" cm="1">
        <f t="array" ref="K97">IF(INDEX('ETAPA 1'!$B$106:$AT$171,$I97+1,K$50)=0,"",INDEX('ETAPA 1'!$B$106:$AT$171,$I97+1,K$50))</f>
        <v>#N/A</v>
      </c>
      <c r="L97" s="28" t="e" cm="1">
        <f t="array" ref="L97">IF(INDEX('ETAPA 1'!$B$106:$AT$171,$I97+1,L$50)=0,"",INDEX('ETAPA 1'!$B$106:$AT$171,$I97+1,L$50))</f>
        <v>#N/A</v>
      </c>
    </row>
    <row r="98" spans="1:17" x14ac:dyDescent="0.25">
      <c r="A98"/>
      <c r="B98"/>
      <c r="C98"/>
      <c r="D98"/>
      <c r="E98"/>
      <c r="F98"/>
    </row>
    <row r="99" spans="1:17" x14ac:dyDescent="0.25">
      <c r="A99"/>
      <c r="B99"/>
      <c r="C99"/>
      <c r="D99"/>
      <c r="E99"/>
      <c r="F99"/>
    </row>
    <row r="100" spans="1:17" x14ac:dyDescent="0.25">
      <c r="A100"/>
      <c r="B100"/>
      <c r="C100"/>
      <c r="D100"/>
      <c r="E100"/>
      <c r="F100"/>
    </row>
    <row r="101" spans="1:17" x14ac:dyDescent="0.25">
      <c r="A101"/>
      <c r="B101"/>
      <c r="C101"/>
      <c r="D101"/>
      <c r="E101"/>
      <c r="F101"/>
    </row>
    <row r="102" spans="1:17" x14ac:dyDescent="0.25">
      <c r="A102"/>
      <c r="B102"/>
      <c r="C102"/>
      <c r="D102"/>
      <c r="E102"/>
      <c r="F102"/>
    </row>
    <row r="103" spans="1:17" x14ac:dyDescent="0.25">
      <c r="A103"/>
      <c r="B103"/>
      <c r="C103"/>
      <c r="D103"/>
      <c r="E103"/>
      <c r="F103"/>
    </row>
    <row r="104" spans="1:17" x14ac:dyDescent="0.25">
      <c r="A104"/>
      <c r="B104"/>
      <c r="C104"/>
      <c r="D104"/>
      <c r="E104"/>
      <c r="F104"/>
    </row>
    <row r="105" spans="1:17" ht="12.75" x14ac:dyDescent="0.2">
      <c r="A105" s="26">
        <v>8.028819444444445E-4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>
        <v>14</v>
      </c>
      <c r="P105" s="2">
        <v>15</v>
      </c>
      <c r="Q105" s="2"/>
    </row>
    <row r="106" spans="1:17" ht="30" x14ac:dyDescent="0.2">
      <c r="A106" s="4" t="s">
        <v>7</v>
      </c>
      <c r="B106" s="3" t="s">
        <v>23</v>
      </c>
      <c r="C106" s="3" t="s">
        <v>26</v>
      </c>
      <c r="D106" s="3" t="s">
        <v>15</v>
      </c>
      <c r="E106" s="3" t="s">
        <v>9</v>
      </c>
      <c r="F106" s="3" t="s">
        <v>27</v>
      </c>
      <c r="G106" s="3" t="s">
        <v>28</v>
      </c>
      <c r="H106" s="3" t="s">
        <v>21</v>
      </c>
      <c r="I106" s="3" t="s">
        <v>17</v>
      </c>
      <c r="J106" s="3" t="s">
        <v>29</v>
      </c>
      <c r="K106" s="3" t="s">
        <v>18</v>
      </c>
      <c r="L106" s="3" t="s">
        <v>20</v>
      </c>
      <c r="M106" s="3" t="s">
        <v>11</v>
      </c>
      <c r="N106" s="3" t="s">
        <v>14</v>
      </c>
      <c r="O106" s="3" t="s">
        <v>12</v>
      </c>
      <c r="P106" s="3" t="s">
        <v>13</v>
      </c>
      <c r="Q106" s="3"/>
    </row>
    <row r="107" spans="1:17" ht="12.75" x14ac:dyDescent="0.2">
      <c r="A107" s="2">
        <v>2</v>
      </c>
      <c r="B107" s="27">
        <v>8.7791376551485407E-3</v>
      </c>
      <c r="C107" s="27">
        <v>9.7882339373495178E-3</v>
      </c>
      <c r="D107" s="27">
        <v>1.3853450388501809E-2</v>
      </c>
      <c r="E107" s="27">
        <v>3.2824460493880339E-2</v>
      </c>
      <c r="F107" s="27">
        <v>2.0426991883982622E-2</v>
      </c>
      <c r="G107" s="27">
        <v>2.0441407545157015E-2</v>
      </c>
      <c r="H107" s="27">
        <v>2.467961193040109E-2</v>
      </c>
      <c r="I107" s="27">
        <v>2.5674292551427808E-2</v>
      </c>
      <c r="J107" s="27">
        <v>0.13240784788594323</v>
      </c>
      <c r="K107" s="27">
        <v>5.8628493995877155E-2</v>
      </c>
      <c r="L107" s="27">
        <v>2.5443641972638986E-2</v>
      </c>
      <c r="M107" s="27">
        <v>2.1825311017889676E-2</v>
      </c>
      <c r="N107" s="27">
        <v>2.9364701812048418E-2</v>
      </c>
      <c r="O107" s="27">
        <v>5.9104210814629056E-2</v>
      </c>
      <c r="P107" s="27">
        <v>0.2215254652654641</v>
      </c>
      <c r="Q107" s="1"/>
    </row>
    <row r="108" spans="1:17" ht="12.75" x14ac:dyDescent="0.2">
      <c r="A108" s="2">
        <v>3</v>
      </c>
      <c r="B108" s="27">
        <v>9.3557641021205264E-3</v>
      </c>
      <c r="C108" s="27">
        <v>1.0797330219550495E-2</v>
      </c>
      <c r="D108" s="27">
        <v>1.0898239847770443E-2</v>
      </c>
      <c r="E108" s="27">
        <v>2.2416353126036057E-2</v>
      </c>
      <c r="F108" s="27">
        <v>1.8740359526589572E-2</v>
      </c>
      <c r="G108" s="27">
        <v>1.875477518776383E-2</v>
      </c>
      <c r="H108" s="27">
        <v>1.8480877625452096E-2</v>
      </c>
      <c r="I108" s="27">
        <v>1.9143998039469909E-2</v>
      </c>
      <c r="J108" s="27">
        <v>2.5414810650290335E-2</v>
      </c>
      <c r="K108" s="27">
        <v>2.4549870979832487E-2</v>
      </c>
      <c r="L108" s="27">
        <v>2.5818449163170672E-2</v>
      </c>
      <c r="M108" s="27">
        <v>2.09459556862573E-2</v>
      </c>
      <c r="N108" s="27">
        <v>3.7019417895601772E-2</v>
      </c>
      <c r="O108" s="27">
        <v>3.3891219420778759E-2</v>
      </c>
      <c r="P108" s="27">
        <v>3.0431460738946835E-2</v>
      </c>
      <c r="Q108" s="1"/>
    </row>
    <row r="109" spans="1:17" ht="12.75" x14ac:dyDescent="0.2">
      <c r="A109" s="2">
        <v>4</v>
      </c>
      <c r="B109" s="27">
        <v>5.5356138909309115E-3</v>
      </c>
      <c r="C109" s="27">
        <v>4.2237887240696818E-3</v>
      </c>
      <c r="D109" s="27">
        <v>1.5266185183583258E-2</v>
      </c>
      <c r="E109" s="27">
        <v>1.8480877625452096E-2</v>
      </c>
      <c r="F109" s="27">
        <v>3.5995905952226404E-2</v>
      </c>
      <c r="G109" s="27">
        <v>2.5112081765630082E-2</v>
      </c>
      <c r="H109" s="27">
        <v>2.3165967507099695E-2</v>
      </c>
      <c r="I109" s="27">
        <v>2.5832864824345065E-2</v>
      </c>
      <c r="J109" s="27">
        <v>2.2358690481338751E-2</v>
      </c>
      <c r="K109" s="27">
        <v>2.2935316928311005E-2</v>
      </c>
      <c r="L109" s="27">
        <v>2.4434545690438011E-2</v>
      </c>
      <c r="M109" s="27">
        <v>3.4842653058282429E-2</v>
      </c>
      <c r="N109" s="27">
        <v>2.5688708212602204E-2</v>
      </c>
      <c r="O109" s="27">
        <v>3.2074846112816968E-2</v>
      </c>
      <c r="P109" s="27">
        <v>3.4813821735934045E-2</v>
      </c>
      <c r="Q109" s="1"/>
    </row>
    <row r="110" spans="1:17" ht="12.75" x14ac:dyDescent="0.2">
      <c r="A110" s="2">
        <v>5</v>
      </c>
      <c r="B110" s="27">
        <v>6.6167884790034543E-3</v>
      </c>
      <c r="C110" s="27">
        <v>5.4347042627110979E-3</v>
      </c>
      <c r="D110" s="27">
        <v>1.3435396214447348E-2</v>
      </c>
      <c r="E110" s="27">
        <v>1.999452204875363E-2</v>
      </c>
      <c r="F110" s="27">
        <v>3.0546786028341044E-2</v>
      </c>
      <c r="G110" s="27">
        <v>2.1263100232092217E-2</v>
      </c>
      <c r="H110" s="27">
        <v>2.1940636307284017E-2</v>
      </c>
      <c r="I110" s="27">
        <v>2.0426991883982622E-2</v>
      </c>
      <c r="J110" s="27">
        <v>3.122432210353325E-2</v>
      </c>
      <c r="K110" s="27">
        <v>2.0254003949891106E-2</v>
      </c>
      <c r="L110" s="27">
        <v>1.9922443742882198E-2</v>
      </c>
      <c r="M110" s="27">
        <v>1.9201660684167215E-2</v>
      </c>
      <c r="N110" s="27">
        <v>1.9345817295910214E-2</v>
      </c>
      <c r="O110" s="27">
        <v>3.0027822226066498E-2</v>
      </c>
      <c r="P110" s="27">
        <v>3.8936700831783508E-2</v>
      </c>
      <c r="Q110" s="1"/>
    </row>
    <row r="111" spans="1:17" ht="12.75" x14ac:dyDescent="0.2">
      <c r="A111" s="2">
        <v>6</v>
      </c>
      <c r="B111" s="27">
        <v>2.8254695901624924E-3</v>
      </c>
      <c r="C111" s="27">
        <v>2.8254695901624924E-3</v>
      </c>
      <c r="D111" s="27">
        <v>1.7399703037379824E-2</v>
      </c>
      <c r="E111" s="27">
        <v>2.077296775216592E-2</v>
      </c>
      <c r="F111" s="27">
        <v>1.6823076590407837E-2</v>
      </c>
      <c r="G111" s="27">
        <v>2.5184160071501645E-2</v>
      </c>
      <c r="H111" s="27">
        <v>2.0354913578111325E-2</v>
      </c>
      <c r="I111" s="27">
        <v>2.1854142340238462E-2</v>
      </c>
      <c r="J111" s="27">
        <v>1.1878504807623038E-2</v>
      </c>
      <c r="K111" s="27">
        <v>2.0254003949891106E-2</v>
      </c>
      <c r="L111" s="27">
        <v>3.0647695656561263E-2</v>
      </c>
      <c r="M111" s="27">
        <v>2.5241822716198955E-2</v>
      </c>
      <c r="N111" s="27">
        <v>2.2747913333044961E-2</v>
      </c>
      <c r="O111" s="27">
        <v>2.9883665614323367E-2</v>
      </c>
      <c r="P111" s="27">
        <v>3.4266026611310438E-2</v>
      </c>
      <c r="Q111" s="1"/>
    </row>
    <row r="112" spans="1:17" ht="12.75" x14ac:dyDescent="0.2">
      <c r="A112" s="2">
        <v>7</v>
      </c>
      <c r="B112" s="27">
        <v>4.2670357075925945E-3</v>
      </c>
      <c r="C112" s="27">
        <v>5.5644452132795653E-3</v>
      </c>
      <c r="D112" s="27">
        <v>1.2037077080540293E-2</v>
      </c>
      <c r="E112" s="27">
        <v>1.6866323573930749E-2</v>
      </c>
      <c r="F112" s="27">
        <v>2.779339474404998E-2</v>
      </c>
      <c r="G112" s="27">
        <v>2.1637907422623903E-2</v>
      </c>
      <c r="H112" s="27">
        <v>2.2243365191944406E-2</v>
      </c>
      <c r="I112" s="27">
        <v>2.2301027836641577E-2</v>
      </c>
      <c r="J112" s="27">
        <v>1.614554051521563E-2</v>
      </c>
      <c r="K112" s="27">
        <v>2.1709985728495331E-2</v>
      </c>
      <c r="L112" s="27">
        <v>1.8077239112571759E-2</v>
      </c>
      <c r="M112" s="27">
        <v>3.6774351655638422E-2</v>
      </c>
      <c r="N112" s="27">
        <v>2.2992979573008179E-2</v>
      </c>
      <c r="O112" s="27">
        <v>3.4381351900704918E-2</v>
      </c>
      <c r="P112" s="27">
        <v>3.8287996078940088E-2</v>
      </c>
      <c r="Q112" s="1"/>
    </row>
    <row r="113" spans="1:17" ht="12.75" x14ac:dyDescent="0.2">
      <c r="A113" s="2">
        <v>8</v>
      </c>
      <c r="B113" s="27">
        <v>9.4710893915148711E-3</v>
      </c>
      <c r="C113" s="27">
        <v>8.8223846386714534E-3</v>
      </c>
      <c r="D113" s="27">
        <v>2.2675835027173533E-2</v>
      </c>
      <c r="E113" s="27">
        <v>3.3703815825512712E-2</v>
      </c>
      <c r="F113" s="27">
        <v>4.2439706497138338E-2</v>
      </c>
      <c r="G113" s="27">
        <v>2.6697804494803044E-2</v>
      </c>
      <c r="H113" s="27">
        <v>5.9652005939252253E-2</v>
      </c>
      <c r="I113" s="27">
        <v>3.7754616615491017E-2</v>
      </c>
      <c r="J113" s="27">
        <v>2.4117401144603364E-2</v>
      </c>
      <c r="K113" s="27">
        <v>2.207037725785289E-2</v>
      </c>
      <c r="L113" s="27">
        <v>3.9124104427049416E-2</v>
      </c>
      <c r="M113" s="27">
        <v>2.7923135694618448E-2</v>
      </c>
      <c r="N113" s="27">
        <v>3.110899681413877E-2</v>
      </c>
      <c r="O113" s="27">
        <v>3.4093038677218787E-2</v>
      </c>
      <c r="P113" s="27">
        <v>3.8922285170609111E-2</v>
      </c>
      <c r="Q113" s="1"/>
    </row>
    <row r="114" spans="1:17" ht="12.75" x14ac:dyDescent="0.2">
      <c r="A114" s="2">
        <v>9</v>
      </c>
      <c r="B114" s="27">
        <v>4.8724934769133702E-3</v>
      </c>
      <c r="C114" s="27">
        <v>6.5014631896091113E-3</v>
      </c>
      <c r="D114" s="27">
        <v>1.3997607000245075E-2</v>
      </c>
      <c r="E114" s="27">
        <v>1.398319133907068E-2</v>
      </c>
      <c r="F114" s="27">
        <v>1.8956594444204136E-2</v>
      </c>
      <c r="G114" s="27">
        <v>1.8884516138332703E-2</v>
      </c>
      <c r="H114" s="27">
        <v>3.0575617350689695E-2</v>
      </c>
      <c r="I114" s="27">
        <v>2.3800256598768853E-2</v>
      </c>
      <c r="J114" s="27">
        <v>3.6053568596923574E-2</v>
      </c>
      <c r="K114" s="27">
        <v>2.3151551845925298E-2</v>
      </c>
      <c r="L114" s="27">
        <v>3.7898773227234013E-2</v>
      </c>
      <c r="M114" s="27">
        <v>1.5424757456500782E-2</v>
      </c>
      <c r="N114" s="27">
        <v>3.5404863844080016E-2</v>
      </c>
      <c r="O114" s="27">
        <v>3.8720465914169076E-2</v>
      </c>
      <c r="P114" s="27">
        <v>3.240640631982588E-2</v>
      </c>
      <c r="Q114" s="1"/>
    </row>
    <row r="115" spans="1:17" ht="12.75" x14ac:dyDescent="0.2">
      <c r="A115" s="2">
        <v>10</v>
      </c>
      <c r="B115" s="27">
        <v>5.996915048508555E-3</v>
      </c>
      <c r="C115" s="27">
        <v>4.0796321123268203E-3</v>
      </c>
      <c r="D115" s="27">
        <v>1.5871642952904032E-2</v>
      </c>
      <c r="E115" s="27">
        <v>2.3584021681154154E-2</v>
      </c>
      <c r="F115" s="27">
        <v>1.8884516138332703E-2</v>
      </c>
      <c r="G115" s="27">
        <v>4.5308423070824153E-2</v>
      </c>
      <c r="H115" s="27">
        <v>1.5049950265968965E-2</v>
      </c>
      <c r="I115" s="27">
        <v>2.052790151220284E-2</v>
      </c>
      <c r="J115" s="27">
        <v>1.0999149475990663E-2</v>
      </c>
      <c r="K115" s="27">
        <v>2.0830630396863094E-2</v>
      </c>
      <c r="L115" s="27">
        <v>3.1411725698799291E-2</v>
      </c>
      <c r="M115" s="27">
        <v>2.5270654038547335E-2</v>
      </c>
      <c r="N115" s="27">
        <v>2.4694027591575483E-2</v>
      </c>
      <c r="O115" s="27">
        <v>5.4966916057604932E-2</v>
      </c>
      <c r="P115" s="27">
        <v>2.7778979082875587E-2</v>
      </c>
      <c r="Q115" s="1"/>
    </row>
    <row r="116" spans="1:17" ht="12.75" x14ac:dyDescent="0.2">
      <c r="A116" s="2">
        <v>11</v>
      </c>
      <c r="B116" s="27">
        <v>1.9893612420531655E-3</v>
      </c>
      <c r="C116" s="27">
        <v>2.3065057878879475E-3</v>
      </c>
      <c r="D116" s="27">
        <v>1.4055269644942248E-2</v>
      </c>
      <c r="E116" s="27">
        <v>1.9749455808790551E-2</v>
      </c>
      <c r="F116" s="27">
        <v>2.8543009125113348E-2</v>
      </c>
      <c r="G116" s="27">
        <v>3.110899681413877E-2</v>
      </c>
      <c r="H116" s="27">
        <v>1.6534763366921709E-2</v>
      </c>
      <c r="I116" s="27">
        <v>3.0791852268304259E-2</v>
      </c>
      <c r="J116" s="27">
        <v>1.1590191584137044E-2</v>
      </c>
      <c r="K116" s="27">
        <v>4.9618705761939656E-2</v>
      </c>
      <c r="L116" s="27">
        <v>3.1065749830615857E-2</v>
      </c>
      <c r="M116" s="27">
        <v>2.1104527959174828E-2</v>
      </c>
      <c r="N116" s="27">
        <v>5.0296241837131862E-2</v>
      </c>
      <c r="O116" s="27">
        <v>2.6409491271317052E-2</v>
      </c>
      <c r="P116" s="27">
        <v>2.8528593463939225E-2</v>
      </c>
      <c r="Q116" s="1"/>
    </row>
    <row r="117" spans="1:17" ht="12.75" x14ac:dyDescent="0.2">
      <c r="A117" s="2">
        <v>12</v>
      </c>
      <c r="B117" s="27">
        <v>1.7731263244387381E-3</v>
      </c>
      <c r="C117" s="27">
        <v>5.2905476509678305E-3</v>
      </c>
      <c r="D117" s="27">
        <v>1.2714613155732229E-2</v>
      </c>
      <c r="E117" s="27">
        <v>1.8971010105378529E-2</v>
      </c>
      <c r="F117" s="27">
        <v>2.023958828871671E-2</v>
      </c>
      <c r="G117" s="27">
        <v>1.7947498162003157E-2</v>
      </c>
      <c r="H117" s="27">
        <v>1.8841269154809655E-2</v>
      </c>
      <c r="I117" s="27">
        <v>1.712580547506809E-2</v>
      </c>
      <c r="J117" s="27">
        <v>3.3256930329109327E-2</v>
      </c>
      <c r="K117" s="27">
        <v>2.4852599864492605E-2</v>
      </c>
      <c r="L117" s="27">
        <v>1.8826853493635397E-2</v>
      </c>
      <c r="M117" s="27">
        <v>2.0801799074514439E-2</v>
      </c>
      <c r="N117" s="27">
        <v>0.13240784788594323</v>
      </c>
      <c r="O117" s="27">
        <v>3.1829779872853889E-2</v>
      </c>
      <c r="P117" s="27">
        <v>2.678429846184887E-2</v>
      </c>
      <c r="Q117" s="1"/>
    </row>
    <row r="118" spans="1:17" ht="12.75" x14ac:dyDescent="0.2">
      <c r="A118" s="2">
        <v>13</v>
      </c>
      <c r="B118" s="27">
        <v>6.9771800083610136E-3</v>
      </c>
      <c r="C118" s="27">
        <v>2.8110539289885033E-3</v>
      </c>
      <c r="D118" s="27">
        <v>1.8250227046663275E-2</v>
      </c>
      <c r="E118" s="27">
        <v>1.7702431922040077E-2</v>
      </c>
      <c r="F118" s="27">
        <v>1.9389064279433259E-2</v>
      </c>
      <c r="G118" s="27">
        <v>2.7317677925297944E-2</v>
      </c>
      <c r="H118" s="27">
        <v>2.7591575487609678E-2</v>
      </c>
      <c r="I118" s="27">
        <v>2.5876111807867978E-2</v>
      </c>
      <c r="J118" s="27">
        <v>2.355519035880577E-2</v>
      </c>
      <c r="K118" s="27">
        <v>2.1277515893266475E-2</v>
      </c>
      <c r="L118" s="27">
        <v>3.4828237397108171E-2</v>
      </c>
      <c r="M118" s="27">
        <v>2.0902708702734522E-2</v>
      </c>
      <c r="N118" s="27">
        <v>2.1378425521486426E-2</v>
      </c>
      <c r="O118" s="27">
        <v>2.8888984993296649E-2</v>
      </c>
      <c r="P118" s="27">
        <v>2.8384436852196094E-2</v>
      </c>
      <c r="Q118" s="1"/>
    </row>
    <row r="119" spans="1:17" ht="12.75" x14ac:dyDescent="0.2">
      <c r="A119" s="2">
        <v>14</v>
      </c>
      <c r="B119" s="27">
        <v>6.7321137683979326E-3</v>
      </c>
      <c r="C119" s="27">
        <v>6.6600354625265023E-3</v>
      </c>
      <c r="D119" s="27">
        <v>8.0727702576079505E-3</v>
      </c>
      <c r="E119" s="27">
        <v>2.5948190113739542E-2</v>
      </c>
      <c r="F119" s="27">
        <v>2.1782064034366763E-2</v>
      </c>
      <c r="G119" s="27">
        <v>2.0873877380385871E-2</v>
      </c>
      <c r="H119" s="27">
        <v>1.8783606510112485E-2</v>
      </c>
      <c r="I119" s="27">
        <v>3.8734881575343473E-2</v>
      </c>
      <c r="J119" s="27">
        <v>1.3738125099107599E-2</v>
      </c>
      <c r="K119" s="27">
        <v>2.4203895111649189E-2</v>
      </c>
      <c r="L119" s="27">
        <v>2.1493750810880903E-2</v>
      </c>
      <c r="M119" s="27">
        <v>2.2257780853118799E-2</v>
      </c>
      <c r="N119" s="27">
        <v>2.2560509737779053E-2</v>
      </c>
      <c r="O119" s="27">
        <v>2.3209214490622472E-2</v>
      </c>
      <c r="P119" s="27">
        <v>2.5097666104455824E-2</v>
      </c>
      <c r="Q119" s="1"/>
    </row>
    <row r="120" spans="1:17" ht="12.75" x14ac:dyDescent="0.2">
      <c r="A120" s="2">
        <v>15</v>
      </c>
      <c r="B120" s="27">
        <v>7.1069209589296163E-3</v>
      </c>
      <c r="C120" s="27">
        <v>9.4855050526889938E-3</v>
      </c>
      <c r="D120" s="27">
        <v>1.2109155386411724E-2</v>
      </c>
      <c r="E120" s="27">
        <v>1.6765413945710531E-2</v>
      </c>
      <c r="F120" s="27">
        <v>1.3579552826190344E-2</v>
      </c>
      <c r="G120" s="27">
        <v>1.3694878115584822E-2</v>
      </c>
      <c r="H120" s="27">
        <v>1.2339805965200545E-2</v>
      </c>
      <c r="I120" s="27">
        <v>1.9259323328864389E-2</v>
      </c>
      <c r="J120" s="27">
        <v>1.0249535094927025E-2</v>
      </c>
      <c r="K120" s="27">
        <v>1.8697112543066659E-2</v>
      </c>
      <c r="L120" s="27">
        <v>2.106128097565178E-2</v>
      </c>
      <c r="M120" s="27">
        <v>1.4314751546079587E-2</v>
      </c>
      <c r="N120" s="27">
        <v>2.8658334414507828E-2</v>
      </c>
      <c r="O120" s="27">
        <v>3.0561201689515302E-2</v>
      </c>
      <c r="P120" s="27">
        <v>3.0575617350689695E-2</v>
      </c>
      <c r="Q120" s="1"/>
    </row>
    <row r="121" spans="1:17" ht="12.75" x14ac:dyDescent="0.2">
      <c r="A121" s="2">
        <v>16</v>
      </c>
      <c r="B121" s="27">
        <v>7.582637777681654E-3</v>
      </c>
      <c r="C121" s="27">
        <v>7.8709510011675116E-3</v>
      </c>
      <c r="D121" s="27">
        <v>1.33921492309243E-2</v>
      </c>
      <c r="E121" s="27">
        <v>1.5107612910666271E-2</v>
      </c>
      <c r="F121" s="27">
        <v>1.3651631132061776E-2</v>
      </c>
      <c r="G121" s="27">
        <v>1.5713070679986643E-2</v>
      </c>
      <c r="H121" s="27">
        <v>1.8927763121855481E-2</v>
      </c>
      <c r="I121" s="27">
        <v>1.8293474030186323E-2</v>
      </c>
      <c r="J121" s="27">
        <v>1.0336029061972715E-2</v>
      </c>
      <c r="K121" s="27">
        <v>1.9763871469964944E-2</v>
      </c>
      <c r="L121" s="27">
        <v>2.6697804494803044E-2</v>
      </c>
      <c r="M121" s="27">
        <v>1.617437183756415E-2</v>
      </c>
      <c r="N121" s="27">
        <v>2.4636364946878177E-2</v>
      </c>
      <c r="O121" s="27">
        <v>2.5025587798584256E-2</v>
      </c>
      <c r="P121" s="27">
        <v>2.4766105897446915E-2</v>
      </c>
      <c r="Q121" s="1"/>
    </row>
    <row r="122" spans="1:17" ht="12.75" x14ac:dyDescent="0.2">
      <c r="A122" s="2">
        <v>17</v>
      </c>
      <c r="B122" s="27">
        <v>2.1767648373192099E-3</v>
      </c>
      <c r="C122" s="27">
        <v>0</v>
      </c>
      <c r="D122" s="27">
        <v>1.2181233692283289E-2</v>
      </c>
      <c r="E122" s="27">
        <v>1.9071919733598477E-2</v>
      </c>
      <c r="F122" s="27">
        <v>1.7774510227911641E-2</v>
      </c>
      <c r="G122" s="27">
        <v>1.5597745390592162E-2</v>
      </c>
      <c r="H122" s="27">
        <v>1.3017342040392616E-2</v>
      </c>
      <c r="I122" s="27">
        <v>3.080626792947852E-2</v>
      </c>
      <c r="J122" s="27">
        <v>1.8798022171286878E-2</v>
      </c>
      <c r="K122" s="27">
        <v>2.5933774452565148E-2</v>
      </c>
      <c r="L122" s="27">
        <v>2.4636364946878177E-2</v>
      </c>
      <c r="M122" s="27">
        <v>1.9504389568827604E-2</v>
      </c>
      <c r="N122" s="27">
        <v>2.4290389078695015E-2</v>
      </c>
      <c r="O122" s="27">
        <v>2.4203895111649189E-2</v>
      </c>
      <c r="P122" s="27">
        <v>2.5515720278510418E-2</v>
      </c>
      <c r="Q122" s="1"/>
    </row>
    <row r="123" spans="1:17" ht="12.75" x14ac:dyDescent="0.2">
      <c r="A123" s="2">
        <v>18</v>
      </c>
      <c r="B123" s="27">
        <v>1.0725251913679063E-2</v>
      </c>
      <c r="C123" s="27">
        <v>1.0638757946633237E-2</v>
      </c>
      <c r="D123" s="27">
        <v>1.3622799809713121E-2</v>
      </c>
      <c r="E123" s="27">
        <v>1.8307889691360449E-2</v>
      </c>
      <c r="F123" s="27">
        <v>1.9648546180570464E-2</v>
      </c>
      <c r="G123" s="27">
        <v>2.6625726188931612E-2</v>
      </c>
      <c r="H123" s="27">
        <v>1.7990745145525934E-2</v>
      </c>
      <c r="I123" s="27">
        <v>2.3540774697631377E-2</v>
      </c>
      <c r="J123" s="27">
        <v>1.1619022906485697E-2</v>
      </c>
      <c r="K123" s="27">
        <v>2.5256238377373348E-2</v>
      </c>
      <c r="L123" s="27">
        <v>2.5169744410327252E-2</v>
      </c>
      <c r="M123" s="27">
        <v>3.0647695656561263E-2</v>
      </c>
      <c r="N123" s="27">
        <v>2.4910262509189776E-2</v>
      </c>
      <c r="O123" s="27">
        <v>3.6053568596923574E-2</v>
      </c>
      <c r="P123" s="27">
        <v>2.2834407300090787E-2</v>
      </c>
      <c r="Q123" s="1"/>
    </row>
    <row r="124" spans="1:17" ht="12.75" x14ac:dyDescent="0.2">
      <c r="A124" s="2">
        <v>19</v>
      </c>
      <c r="B124" s="27">
        <v>4.6995055428217195E-3</v>
      </c>
      <c r="C124" s="27">
        <v>4.7283368651702381E-3</v>
      </c>
      <c r="D124" s="27">
        <v>1.069642059133041E-2</v>
      </c>
      <c r="E124" s="27">
        <v>1.9043088411249961E-2</v>
      </c>
      <c r="F124" s="27">
        <v>2.0715305107468614E-2</v>
      </c>
      <c r="G124" s="27">
        <v>2.1133359281523344E-2</v>
      </c>
      <c r="H124" s="27">
        <v>2.0542317173376963E-2</v>
      </c>
      <c r="I124" s="27">
        <v>2.4275973417520753E-2</v>
      </c>
      <c r="J124" s="27">
        <v>2.3540774697631377E-2</v>
      </c>
      <c r="K124" s="27">
        <v>3.093600888004739E-2</v>
      </c>
      <c r="L124" s="27">
        <v>3.2536147270394479E-2</v>
      </c>
      <c r="M124" s="27">
        <v>2.2546094076604795E-2</v>
      </c>
      <c r="N124" s="27">
        <v>2.4967925153887086E-2</v>
      </c>
      <c r="O124" s="27">
        <v>4.0738658478570895E-2</v>
      </c>
      <c r="P124" s="27">
        <v>4.1214375297322935E-2</v>
      </c>
      <c r="Q124" s="1"/>
    </row>
    <row r="125" spans="1:17" ht="12.75" x14ac:dyDescent="0.2">
      <c r="A125" s="2">
        <v>20</v>
      </c>
      <c r="B125" s="27">
        <v>5.0743127333534033E-3</v>
      </c>
      <c r="C125" s="27">
        <v>5.0598970721790091E-3</v>
      </c>
      <c r="D125" s="27">
        <v>8.707059349276975E-3</v>
      </c>
      <c r="E125" s="27">
        <v>2.0354913578111325E-2</v>
      </c>
      <c r="F125" s="27">
        <v>1.8826853493635397E-2</v>
      </c>
      <c r="G125" s="27">
        <v>2.3382202424714119E-2</v>
      </c>
      <c r="H125" s="27">
        <v>1.6102293531692718E-2</v>
      </c>
      <c r="I125" s="27">
        <v>2.6524816560711529E-2</v>
      </c>
      <c r="J125" s="27">
        <v>1.2685781833383711E-2</v>
      </c>
      <c r="K125" s="27">
        <v>1.7961913823177418E-2</v>
      </c>
      <c r="L125" s="27">
        <v>1.6779829606884789E-2</v>
      </c>
      <c r="M125" s="27">
        <v>2.1263100232092217E-2</v>
      </c>
      <c r="N125" s="27">
        <v>2.0210756966368329E-2</v>
      </c>
      <c r="O125" s="27">
        <v>3.1815364211679631E-2</v>
      </c>
      <c r="P125" s="27">
        <v>3.4972394008851028E-2</v>
      </c>
      <c r="Q125" s="1"/>
    </row>
    <row r="126" spans="1:17" ht="12.75" x14ac:dyDescent="0.2">
      <c r="A126" s="2">
        <v>21</v>
      </c>
      <c r="B126" s="27">
        <v>4.2814513687669887E-3</v>
      </c>
      <c r="C126" s="27">
        <v>4.1661260793725103E-3</v>
      </c>
      <c r="D126" s="27">
        <v>1.4992287621271793E-2</v>
      </c>
      <c r="E126" s="27">
        <v>1.9057504072424354E-2</v>
      </c>
      <c r="F126" s="27">
        <v>1.8697112543066659E-2</v>
      </c>
      <c r="G126" s="27">
        <v>2.0124262999322233E-2</v>
      </c>
      <c r="H126" s="27">
        <v>1.8178148740791981E-2</v>
      </c>
      <c r="I126" s="27">
        <v>2.4621949285703919E-2</v>
      </c>
      <c r="J126" s="27">
        <v>1.4574233447217063E-2</v>
      </c>
      <c r="K126" s="27">
        <v>2.6063515403134022E-2</v>
      </c>
      <c r="L126" s="27">
        <v>2.5731955196124846E-2</v>
      </c>
      <c r="M126" s="27">
        <v>1.6520347705747451E-2</v>
      </c>
      <c r="N126" s="27">
        <v>1.8711528204241053E-2</v>
      </c>
      <c r="O126" s="27">
        <v>2.8961063299168081E-2</v>
      </c>
      <c r="P126" s="27">
        <v>2.574637085729924E-2</v>
      </c>
      <c r="Q126" s="1"/>
    </row>
    <row r="127" spans="1:17" ht="12.75" x14ac:dyDescent="0.2">
      <c r="A127" s="2">
        <v>22</v>
      </c>
      <c r="B127" s="27">
        <v>1.6606841672793141E-2</v>
      </c>
      <c r="C127" s="27">
        <v>1.8091654773746156E-2</v>
      </c>
      <c r="D127" s="27">
        <v>1.8495293286626493E-2</v>
      </c>
      <c r="E127" s="27">
        <v>1.8048407790223243E-2</v>
      </c>
      <c r="F127" s="27">
        <v>3.6240972192189615E-2</v>
      </c>
      <c r="G127" s="27">
        <v>2.6553647883060184E-2</v>
      </c>
      <c r="H127" s="27">
        <v>4.3895688275742702E-2</v>
      </c>
      <c r="I127" s="27">
        <v>2.7144689991206294E-2</v>
      </c>
      <c r="J127" s="27">
        <v>1.9432311262956036E-2</v>
      </c>
      <c r="K127" s="27">
        <v>2.6423906932491446E-2</v>
      </c>
      <c r="L127" s="27">
        <v>2.6582479205408568E-2</v>
      </c>
      <c r="M127" s="27">
        <v>0.2040680995833874</v>
      </c>
      <c r="N127" s="27">
        <v>2.5674292551427808E-2</v>
      </c>
      <c r="O127" s="27">
        <v>3.4020960371347359E-2</v>
      </c>
      <c r="P127" s="27">
        <v>4.1243206619671451E-2</v>
      </c>
      <c r="Q127" s="1"/>
    </row>
    <row r="128" spans="1:17" ht="12.75" x14ac:dyDescent="0.2">
      <c r="A128" s="2"/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1"/>
    </row>
    <row r="129" spans="1:17" ht="12.75" x14ac:dyDescent="0.2">
      <c r="A129" s="2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1"/>
    </row>
    <row r="130" spans="1:17" ht="12.75" x14ac:dyDescent="0.2">
      <c r="A130" s="2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1"/>
    </row>
    <row r="131" spans="1:17" ht="12.75" x14ac:dyDescent="0.2">
      <c r="A131" s="2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1"/>
    </row>
    <row r="132" spans="1:17" ht="12.75" x14ac:dyDescent="0.2">
      <c r="A132" s="2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1"/>
    </row>
    <row r="133" spans="1:17" ht="12.75" x14ac:dyDescent="0.2">
      <c r="A133" s="2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1"/>
    </row>
    <row r="134" spans="1:17" ht="12.75" x14ac:dyDescent="0.2">
      <c r="A134" s="2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1"/>
    </row>
    <row r="135" spans="1:17" ht="12.75" x14ac:dyDescent="0.2">
      <c r="A135" s="2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1"/>
    </row>
    <row r="136" spans="1:17" ht="12.75" x14ac:dyDescent="0.2">
      <c r="A136" s="2"/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 s="2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  <c r="G962" s="10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  <row r="1178" spans="1:6" x14ac:dyDescent="0.25">
      <c r="A1178" s="18"/>
      <c r="B1178" s="19"/>
      <c r="C1178" s="20"/>
      <c r="D1178" s="21"/>
      <c r="E1178" s="11"/>
      <c r="F1178" s="22"/>
    </row>
  </sheetData>
  <sheetProtection sheet="1" selectLockedCells="1"/>
  <mergeCells count="1">
    <mergeCell ref="A1:G1"/>
  </mergeCells>
  <conditionalFormatting sqref="B2:B33">
    <cfRule type="cellIs" dxfId="7" priority="4" operator="equal">
      <formula>$H$2</formula>
    </cfRule>
  </conditionalFormatting>
  <conditionalFormatting sqref="B106:Q106 A106:A151">
    <cfRule type="expression" dxfId="6" priority="1" stopIfTrue="1">
      <formula>A106=SMALL($B106:$C106,1)</formula>
    </cfRule>
    <cfRule type="expression" dxfId="5" priority="2" stopIfTrue="1">
      <formula>A106=SMALL($B106:$C106,2)</formula>
    </cfRule>
    <cfRule type="expression" dxfId="4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82981-6354-4DF1-AEC8-F9F31B5CADD7}">
  <dimension ref="A1:Q1178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30" t="s">
        <v>8</v>
      </c>
      <c r="B1" s="31"/>
      <c r="C1" s="31"/>
      <c r="D1" s="31"/>
      <c r="E1" s="31"/>
      <c r="F1" s="31"/>
      <c r="G1" s="32"/>
      <c r="H1" s="5" t="s">
        <v>1</v>
      </c>
      <c r="I1" s="6" t="str">
        <f>J52</f>
        <v>Marcelo Clemente</v>
      </c>
      <c r="J1" s="6" t="e">
        <f>K52</f>
        <v>#N/A</v>
      </c>
      <c r="K1" s="6" t="e">
        <f>L52</f>
        <v>#N/A</v>
      </c>
    </row>
    <row r="2" spans="1:13" x14ac:dyDescent="0.25">
      <c r="A2" s="8"/>
      <c r="B2" s="9" t="s">
        <v>10</v>
      </c>
      <c r="C2" s="10"/>
      <c r="D2" s="10"/>
      <c r="E2" s="10"/>
      <c r="F2" s="10"/>
      <c r="G2" s="10"/>
      <c r="H2" s="5" t="s">
        <v>2</v>
      </c>
      <c r="I2" s="29">
        <f>AVERAGE(J53:J97)</f>
        <v>1.4175589477598312E-2</v>
      </c>
      <c r="J2" s="29" t="e">
        <f>AVERAGE(K53:K97)</f>
        <v>#N/A</v>
      </c>
      <c r="K2" s="29" t="e">
        <f>AVERAGE(L53:L97)</f>
        <v>#N/A</v>
      </c>
    </row>
    <row r="3" spans="1:13" x14ac:dyDescent="0.25">
      <c r="A3" s="8">
        <v>1</v>
      </c>
      <c r="B3" s="12" t="s">
        <v>15</v>
      </c>
      <c r="C3" s="10"/>
      <c r="D3" s="10"/>
      <c r="E3" s="10"/>
      <c r="F3" s="10"/>
      <c r="G3" s="10"/>
      <c r="H3" s="5" t="s">
        <v>3</v>
      </c>
      <c r="I3" s="29">
        <f>LARGE(J53:J97,2)</f>
        <v>3.8026429953947775E-2</v>
      </c>
      <c r="J3" s="29" t="e">
        <f>LARGE(K53:K97,2)</f>
        <v>#N/A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/>
      <c r="B4" s="12" t="s">
        <v>22</v>
      </c>
      <c r="C4" s="10"/>
      <c r="D4" s="10"/>
      <c r="E4" s="10"/>
      <c r="F4" s="10"/>
      <c r="G4" s="10"/>
      <c r="H4" s="5" t="s">
        <v>4</v>
      </c>
      <c r="I4" s="29">
        <f>SMALL(J53:J97,1)</f>
        <v>3.8877394380297586E-3</v>
      </c>
      <c r="J4" s="29" t="e">
        <f>SMALL(K53:K97,1)</f>
        <v>#N/A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 t="s">
        <v>32</v>
      </c>
      <c r="B5" s="12" t="s">
        <v>17</v>
      </c>
      <c r="C5" s="10"/>
      <c r="D5" s="10"/>
      <c r="E5" s="10"/>
      <c r="F5" s="10"/>
      <c r="G5" s="10"/>
      <c r="H5" s="14" t="s">
        <v>5</v>
      </c>
      <c r="I5" s="29">
        <f>_xlfn.STDEV.S(J53:J97)</f>
        <v>1.1252216190959166E-2</v>
      </c>
      <c r="J5" s="29" t="e">
        <f>_xlfn.STDEV.S(K53:K97)</f>
        <v>#N/A</v>
      </c>
      <c r="K5" s="29" t="e">
        <f>_xlfn.STDEV.S(L53:L97)</f>
        <v>#N/A</v>
      </c>
    </row>
    <row r="6" spans="1:13" x14ac:dyDescent="0.25">
      <c r="A6" s="8"/>
      <c r="B6" s="12" t="s">
        <v>23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 t="s">
        <v>9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30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 t="s">
        <v>20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 t="s">
        <v>26</v>
      </c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 t="s">
        <v>29</v>
      </c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 t="s">
        <v>11</v>
      </c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/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/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/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/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/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/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>
        <f>MATCH(J52,'ETAPA 9'!$B$106:$AT$106,0)</f>
        <v>2</v>
      </c>
      <c r="K50" s="17" t="e">
        <f>MATCH(K52,'ETAPA 9'!$B$106:$AT$106,0)</f>
        <v>#N/A</v>
      </c>
      <c r="L50" s="17" t="e">
        <f>MATCH(L52,'ETAPA 9'!$B$106:$AT$106,0)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9'!$B$107:$B$147)</f>
        <v>29</v>
      </c>
      <c r="K51" s="23">
        <f>COUNTA('ETAPA 9'!$B$107:$B$147)</f>
        <v>29</v>
      </c>
      <c r="L51" s="23">
        <f>COUNTA('ETAPA 9'!$B$107:$B$147)</f>
        <v>29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str">
        <f>VLOOKUP(1,$A$2:$B$46,2,FALSE)</f>
        <v>Marcelo Clemente</v>
      </c>
      <c r="K52" s="24" t="e">
        <f>VLOOKUP(2,$A$2:$B$46,2,FALSE)</f>
        <v>#N/A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cm="1">
        <f t="array" ref="J53">IF(INDEX('ETAPA 9'!$B$106:$AT$171,$I53+1,J$50)=0,"",INDEX('ETAPA 9'!$B$106:$AT$171,$I53+1,J$50))</f>
        <v>2.4661282787158723E-2</v>
      </c>
      <c r="K53" s="28" t="e" cm="1">
        <f t="array" ref="K53">IF(INDEX('ETAPA 9'!$B$106:$AT$171,$I53+1,K$50)=0,"",INDEX('ETAPA 9'!$B$106:$AT$171,$I53+1,K$50))</f>
        <v>#N/A</v>
      </c>
      <c r="L53" s="28" t="e" cm="1">
        <f t="array" ref="L53">IF(INDEX('ETAPA 9'!$B$106:$AT$171,$I53+1,L$50)=0,"",INDEX('ETAPA 9'!$B$106:$AT$171,$I53+1,L$50))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cm="1">
        <f t="array" ref="J54">IF(INDEX('ETAPA 9'!$B$106:$AT$171,$I54+1,J$50)=0,"",INDEX('ETAPA 9'!$B$106:$AT$171,$I54+1,J$50))</f>
        <v>3.7892945338049822E-2</v>
      </c>
      <c r="K54" s="28" t="e" cm="1">
        <f t="array" ref="K54">IF(INDEX('ETAPA 9'!$B$106:$AT$171,$I54+1,K$50)=0,"",INDEX('ETAPA 9'!$B$106:$AT$171,$I54+1,K$50))</f>
        <v>#N/A</v>
      </c>
      <c r="L54" s="28" t="e" cm="1">
        <f t="array" ref="L54">IF(INDEX('ETAPA 9'!$B$106:$AT$171,$I54+1,L$50)=0,"",INDEX('ETAPA 9'!$B$106:$AT$171,$I54+1,L$50))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cm="1">
        <f t="array" ref="J55">IF(INDEX('ETAPA 9'!$B$106:$AT$171,$I55+1,J$50)=0,"",INDEX('ETAPA 9'!$B$106:$AT$171,$I55+1,J$50))</f>
        <v>2.1107254888873848E-2</v>
      </c>
      <c r="K55" s="28" t="e" cm="1">
        <f t="array" ref="K55">IF(INDEX('ETAPA 9'!$B$106:$AT$171,$I55+1,K$50)=0,"",INDEX('ETAPA 9'!$B$106:$AT$171,$I55+1,K$50))</f>
        <v>#N/A</v>
      </c>
      <c r="L55" s="28" t="e" cm="1">
        <f t="array" ref="L55">IF(INDEX('ETAPA 9'!$B$106:$AT$171,$I55+1,L$50)=0,"",INDEX('ETAPA 9'!$B$106:$AT$171,$I55+1,L$50))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cm="1">
        <f t="array" ref="J56">IF(INDEX('ETAPA 9'!$B$106:$AT$171,$I56+1,J$50)=0,"",INDEX('ETAPA 9'!$B$106:$AT$171,$I56+1,J$50))</f>
        <v>2.4144029900553952E-2</v>
      </c>
      <c r="K56" s="28" t="e" cm="1">
        <f t="array" ref="K56">IF(INDEX('ETAPA 9'!$B$106:$AT$171,$I56+1,K$50)=0,"",INDEX('ETAPA 9'!$B$106:$AT$171,$I56+1,K$50))</f>
        <v>#N/A</v>
      </c>
      <c r="L56" s="28" t="e" cm="1">
        <f t="array" ref="L56">IF(INDEX('ETAPA 9'!$B$106:$AT$171,$I56+1,L$50)=0,"",INDEX('ETAPA 9'!$B$106:$AT$171,$I56+1,L$50))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cm="1">
        <f t="array" ref="J57">IF(INDEX('ETAPA 9'!$B$106:$AT$171,$I57+1,J$50)=0,"",INDEX('ETAPA 9'!$B$106:$AT$171,$I57+1,J$50))</f>
        <v>3.8026429953947775E-2</v>
      </c>
      <c r="K57" s="28" t="e" cm="1">
        <f t="array" ref="K57">IF(INDEX('ETAPA 9'!$B$106:$AT$171,$I57+1,K$50)=0,"",INDEX('ETAPA 9'!$B$106:$AT$171,$I57+1,K$50))</f>
        <v>#N/A</v>
      </c>
      <c r="L57" s="28" t="e" cm="1">
        <f t="array" ref="L57">IF(INDEX('ETAPA 9'!$B$106:$AT$171,$I57+1,L$50)=0,"",INDEX('ETAPA 9'!$B$106:$AT$171,$I57+1,L$50))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cm="1">
        <f t="array" ref="J58">IF(INDEX('ETAPA 9'!$B$106:$AT$171,$I58+1,J$50)=0,"",INDEX('ETAPA 9'!$B$106:$AT$171,$I58+1,J$50))</f>
        <v>4.528465594340237E-2</v>
      </c>
      <c r="K58" s="28" t="e" cm="1">
        <f t="array" ref="K58">IF(INDEX('ETAPA 9'!$B$106:$AT$171,$I58+1,K$50)=0,"",INDEX('ETAPA 9'!$B$106:$AT$171,$I58+1,K$50))</f>
        <v>#N/A</v>
      </c>
      <c r="L58" s="28" t="e" cm="1">
        <f t="array" ref="L58">IF(INDEX('ETAPA 9'!$B$106:$AT$171,$I58+1,L$50)=0,"",INDEX('ETAPA 9'!$B$106:$AT$171,$I58+1,L$50))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cm="1">
        <f t="array" ref="J59">IF(INDEX('ETAPA 9'!$B$106:$AT$171,$I59+1,J$50)=0,"",INDEX('ETAPA 9'!$B$106:$AT$171,$I59+1,J$50))</f>
        <v>2.3693519321898004E-2</v>
      </c>
      <c r="K59" s="28" t="e" cm="1">
        <f t="array" ref="K59">IF(INDEX('ETAPA 9'!$B$106:$AT$171,$I59+1,K$50)=0,"",INDEX('ETAPA 9'!$B$106:$AT$171,$I59+1,K$50))</f>
        <v>#N/A</v>
      </c>
      <c r="L59" s="28" t="e" cm="1">
        <f t="array" ref="L59">IF(INDEX('ETAPA 9'!$B$106:$AT$171,$I59+1,L$50)=0,"",INDEX('ETAPA 9'!$B$106:$AT$171,$I59+1,L$50))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cm="1">
        <f t="array" ref="J60">IF(INDEX('ETAPA 9'!$B$106:$AT$171,$I60+1,J$50)=0,"",INDEX('ETAPA 9'!$B$106:$AT$171,$I60+1,J$50))</f>
        <v>2.1123940465861211E-2</v>
      </c>
      <c r="K60" s="28" t="e" cm="1">
        <f t="array" ref="K60">IF(INDEX('ETAPA 9'!$B$106:$AT$171,$I60+1,K$50)=0,"",INDEX('ETAPA 9'!$B$106:$AT$171,$I60+1,K$50))</f>
        <v>#N/A</v>
      </c>
      <c r="L60" s="28" t="e" cm="1">
        <f t="array" ref="L60">IF(INDEX('ETAPA 9'!$B$106:$AT$171,$I60+1,L$50)=0,"",INDEX('ETAPA 9'!$B$106:$AT$171,$I60+1,L$50))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cm="1">
        <f t="array" ref="J61">IF(INDEX('ETAPA 9'!$B$106:$AT$171,$I61+1,J$50)=0,"",INDEX('ETAPA 9'!$B$106:$AT$171,$I61+1,J$50))</f>
        <v>1.2747780818260586E-2</v>
      </c>
      <c r="K61" s="28" t="e" cm="1">
        <f t="array" ref="K61">IF(INDEX('ETAPA 9'!$B$106:$AT$171,$I61+1,K$50)=0,"",INDEX('ETAPA 9'!$B$106:$AT$171,$I61+1,K$50))</f>
        <v>#N/A</v>
      </c>
      <c r="L61" s="28" t="e" cm="1">
        <f t="array" ref="L61">IF(INDEX('ETAPA 9'!$B$106:$AT$171,$I61+1,L$50)=0,"",INDEX('ETAPA 9'!$B$106:$AT$171,$I61+1,L$50))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cm="1">
        <f t="array" ref="J62">IF(INDEX('ETAPA 9'!$B$106:$AT$171,$I62+1,J$50)=0,"",INDEX('ETAPA 9'!$B$106:$AT$171,$I62+1,J$50))</f>
        <v>1.223052793165566E-2</v>
      </c>
      <c r="K62" s="28" t="e" cm="1">
        <f t="array" ref="K62">IF(INDEX('ETAPA 9'!$B$106:$AT$171,$I62+1,K$50)=0,"",INDEX('ETAPA 9'!$B$106:$AT$171,$I62+1,K$50))</f>
        <v>#N/A</v>
      </c>
      <c r="L62" s="28" t="e" cm="1">
        <f t="array" ref="L62">IF(INDEX('ETAPA 9'!$B$106:$AT$171,$I62+1,L$50)=0,"",INDEX('ETAPA 9'!$B$106:$AT$171,$I62+1,L$50))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cm="1">
        <f t="array" ref="J63">IF(INDEX('ETAPA 9'!$B$106:$AT$171,$I63+1,J$50)=0,"",INDEX('ETAPA 9'!$B$106:$AT$171,$I63+1,J$50))</f>
        <v>8.1258759927916088E-3</v>
      </c>
      <c r="K63" s="28" t="e" cm="1">
        <f t="array" ref="K63">IF(INDEX('ETAPA 9'!$B$106:$AT$171,$I63+1,K$50)=0,"",INDEX('ETAPA 9'!$B$106:$AT$171,$I63+1,K$50))</f>
        <v>#N/A</v>
      </c>
      <c r="L63" s="28" t="e" cm="1">
        <f t="array" ref="L63">IF(INDEX('ETAPA 9'!$B$106:$AT$171,$I63+1,L$50)=0,"",INDEX('ETAPA 9'!$B$106:$AT$171,$I63+1,L$50))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t="str" cm="1">
        <f t="array" ref="J64">IF(INDEX('ETAPA 9'!$B$106:$AT$171,$I64+1,J$50)=0,"",INDEX('ETAPA 9'!$B$106:$AT$171,$I64+1,J$50))</f>
        <v/>
      </c>
      <c r="K64" s="28" t="e" cm="1">
        <f t="array" ref="K64">IF(INDEX('ETAPA 9'!$B$106:$AT$171,$I64+1,K$50)=0,"",INDEX('ETAPA 9'!$B$106:$AT$171,$I64+1,K$50))</f>
        <v>#N/A</v>
      </c>
      <c r="L64" s="28" t="e" cm="1">
        <f t="array" ref="L64">IF(INDEX('ETAPA 9'!$B$106:$AT$171,$I64+1,L$50)=0,"",INDEX('ETAPA 9'!$B$106:$AT$171,$I64+1,L$50))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cm="1">
        <f t="array" ref="J65">IF(INDEX('ETAPA 9'!$B$106:$AT$171,$I65+1,J$50)=0,"",INDEX('ETAPA 9'!$B$106:$AT$171,$I65+1,J$50))</f>
        <v>5.6897817526529249E-3</v>
      </c>
      <c r="K65" s="28" t="e" cm="1">
        <f t="array" ref="K65">IF(INDEX('ETAPA 9'!$B$106:$AT$171,$I65+1,K$50)=0,"",INDEX('ETAPA 9'!$B$106:$AT$171,$I65+1,K$50))</f>
        <v>#N/A</v>
      </c>
      <c r="L65" s="28" t="e" cm="1">
        <f t="array" ref="L65">IF(INDEX('ETAPA 9'!$B$106:$AT$171,$I65+1,L$50)=0,"",INDEX('ETAPA 9'!$B$106:$AT$171,$I65+1,L$50))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cm="1">
        <f t="array" ref="J66">IF(INDEX('ETAPA 9'!$B$106:$AT$171,$I66+1,J$50)=0,"",INDEX('ETAPA 9'!$B$106:$AT$171,$I66+1,J$50))</f>
        <v>7.842221184008338E-3</v>
      </c>
      <c r="K66" s="28" t="e" cm="1">
        <f t="array" ref="K66">IF(INDEX('ETAPA 9'!$B$106:$AT$171,$I66+1,K$50)=0,"",INDEX('ETAPA 9'!$B$106:$AT$171,$I66+1,K$50))</f>
        <v>#N/A</v>
      </c>
      <c r="L66" s="28" t="e" cm="1">
        <f t="array" ref="L66">IF(INDEX('ETAPA 9'!$B$106:$AT$171,$I66+1,L$50)=0,"",INDEX('ETAPA 9'!$B$106:$AT$171,$I66+1,L$50))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cm="1">
        <f t="array" ref="J67">IF(INDEX('ETAPA 9'!$B$106:$AT$171,$I67+1,J$50)=0,"",INDEX('ETAPA 9'!$B$106:$AT$171,$I67+1,J$50))</f>
        <v>1.0628712540879427E-2</v>
      </c>
      <c r="K67" s="28" t="e" cm="1">
        <f t="array" ref="K67">IF(INDEX('ETAPA 9'!$B$106:$AT$171,$I67+1,K$50)=0,"",INDEX('ETAPA 9'!$B$106:$AT$171,$I67+1,K$50))</f>
        <v>#N/A</v>
      </c>
      <c r="L67" s="28" t="e" cm="1">
        <f t="array" ref="L67">IF(INDEX('ETAPA 9'!$B$106:$AT$171,$I67+1,L$50)=0,"",INDEX('ETAPA 9'!$B$106:$AT$171,$I67+1,L$50))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cm="1">
        <f t="array" ref="J68">IF(INDEX('ETAPA 9'!$B$106:$AT$171,$I68+1,J$50)=0,"",INDEX('ETAPA 9'!$B$106:$AT$171,$I68+1,J$50))</f>
        <v>9.110325035039531E-3</v>
      </c>
      <c r="K68" s="28" t="e" cm="1">
        <f t="array" ref="K68">IF(INDEX('ETAPA 9'!$B$106:$AT$171,$I68+1,K$50)=0,"",INDEX('ETAPA 9'!$B$106:$AT$171,$I68+1,K$50))</f>
        <v>#N/A</v>
      </c>
      <c r="L68" s="28" t="e" cm="1">
        <f t="array" ref="L68">IF(INDEX('ETAPA 9'!$B$106:$AT$171,$I68+1,L$50)=0,"",INDEX('ETAPA 9'!$B$106:$AT$171,$I68+1,L$50))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cm="1">
        <f t="array" ref="J69">IF(INDEX('ETAPA 9'!$B$106:$AT$171,$I69+1,J$50)=0,"",INDEX('ETAPA 9'!$B$106:$AT$171,$I69+1,J$50))</f>
        <v>9.6108923446570939E-3</v>
      </c>
      <c r="K69" s="28" t="e" cm="1">
        <f t="array" ref="K69">IF(INDEX('ETAPA 9'!$B$106:$AT$171,$I69+1,K$50)=0,"",INDEX('ETAPA 9'!$B$106:$AT$171,$I69+1,K$50))</f>
        <v>#N/A</v>
      </c>
      <c r="L69" s="28" t="e" cm="1">
        <f t="array" ref="L69">IF(INDEX('ETAPA 9'!$B$106:$AT$171,$I69+1,L$50)=0,"",INDEX('ETAPA 9'!$B$106:$AT$171,$I69+1,L$50))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cm="1">
        <f t="array" ref="J70">IF(INDEX('ETAPA 9'!$B$106:$AT$171,$I70+1,J$50)=0,"",INDEX('ETAPA 9'!$B$106:$AT$171,$I70+1,J$50))</f>
        <v>3.8877394380297586E-3</v>
      </c>
      <c r="K70" s="28" t="e" cm="1">
        <f t="array" ref="K70">IF(INDEX('ETAPA 9'!$B$106:$AT$171,$I70+1,K$50)=0,"",INDEX('ETAPA 9'!$B$106:$AT$171,$I70+1,K$50))</f>
        <v>#N/A</v>
      </c>
      <c r="L70" s="28" t="e" cm="1">
        <f t="array" ref="L70">IF(INDEX('ETAPA 9'!$B$106:$AT$171,$I70+1,L$50)=0,"",INDEX('ETAPA 9'!$B$106:$AT$171,$I70+1,L$50))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cm="1">
        <f t="array" ref="J71">IF(INDEX('ETAPA 9'!$B$106:$AT$171,$I71+1,J$50)=0,"",INDEX('ETAPA 9'!$B$106:$AT$171,$I71+1,J$50))</f>
        <v>9.8278048454915438E-3</v>
      </c>
      <c r="K71" s="28" t="e" cm="1">
        <f t="array" ref="K71">IF(INDEX('ETAPA 9'!$B$106:$AT$171,$I71+1,K$50)=0,"",INDEX('ETAPA 9'!$B$106:$AT$171,$I71+1,K$50))</f>
        <v>#N/A</v>
      </c>
      <c r="L71" s="28" t="e" cm="1">
        <f t="array" ref="L71">IF(INDEX('ETAPA 9'!$B$106:$AT$171,$I71+1,L$50)=0,"",INDEX('ETAPA 9'!$B$106:$AT$171,$I71+1,L$50))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cm="1">
        <f t="array" ref="J72">IF(INDEX('ETAPA 9'!$B$106:$AT$171,$I72+1,J$50)=0,"",INDEX('ETAPA 9'!$B$106:$AT$171,$I72+1,J$50))</f>
        <v>6.2070346392578499E-3</v>
      </c>
      <c r="K72" s="28" t="e" cm="1">
        <f t="array" ref="K72">IF(INDEX('ETAPA 9'!$B$106:$AT$171,$I72+1,K$50)=0,"",INDEX('ETAPA 9'!$B$106:$AT$171,$I72+1,K$50))</f>
        <v>#N/A</v>
      </c>
      <c r="L72" s="28" t="e" cm="1">
        <f t="array" ref="L72">IF(INDEX('ETAPA 9'!$B$106:$AT$171,$I72+1,L$50)=0,"",INDEX('ETAPA 9'!$B$106:$AT$171,$I72+1,L$50))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cm="1">
        <f t="array" ref="J73">IF(INDEX('ETAPA 9'!$B$106:$AT$171,$I73+1,J$50)=0,"",INDEX('ETAPA 9'!$B$106:$AT$171,$I73+1,J$50))</f>
        <v>5.990122138423557E-3</v>
      </c>
      <c r="K73" s="28" t="e" cm="1">
        <f t="array" ref="K73">IF(INDEX('ETAPA 9'!$B$106:$AT$171,$I73+1,K$50)=0,"",INDEX('ETAPA 9'!$B$106:$AT$171,$I73+1,K$50))</f>
        <v>#N/A</v>
      </c>
      <c r="L73" s="28" t="e" cm="1">
        <f t="array" ref="L73">IF(INDEX('ETAPA 9'!$B$106:$AT$171,$I73+1,L$50)=0,"",INDEX('ETAPA 9'!$B$106:$AT$171,$I73+1,L$50))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cm="1">
        <f t="array" ref="J74">IF(INDEX('ETAPA 9'!$B$106:$AT$171,$I74+1,J$50)=0,"",INDEX('ETAPA 9'!$B$106:$AT$171,$I74+1,J$50))</f>
        <v>3.8877394380297586E-3</v>
      </c>
      <c r="K74" s="28" t="e" cm="1">
        <f t="array" ref="K74">IF(INDEX('ETAPA 9'!$B$106:$AT$171,$I74+1,K$50)=0,"",INDEX('ETAPA 9'!$B$106:$AT$171,$I74+1,K$50))</f>
        <v>#N/A</v>
      </c>
      <c r="L74" s="28" t="e" cm="1">
        <f t="array" ref="L74">IF(INDEX('ETAPA 9'!$B$106:$AT$171,$I74+1,L$50)=0,"",INDEX('ETAPA 9'!$B$106:$AT$171,$I74+1,L$50))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cm="1">
        <f t="array" ref="J75">IF(INDEX('ETAPA 9'!$B$106:$AT$171,$I75+1,J$50)=0,"",INDEX('ETAPA 9'!$B$106:$AT$171,$I75+1,J$50))</f>
        <v>4.6219048254686644E-3</v>
      </c>
      <c r="K75" s="28" t="e" cm="1">
        <f t="array" ref="K75">IF(INDEX('ETAPA 9'!$B$106:$AT$171,$I75+1,K$50)=0,"",INDEX('ETAPA 9'!$B$106:$AT$171,$I75+1,K$50))</f>
        <v>#N/A</v>
      </c>
      <c r="L75" s="28" t="e" cm="1">
        <f t="array" ref="L75">IF(INDEX('ETAPA 9'!$B$106:$AT$171,$I75+1,L$50)=0,"",INDEX('ETAPA 9'!$B$106:$AT$171,$I75+1,L$50))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cm="1">
        <f t="array" ref="J76">IF(INDEX('ETAPA 9'!$B$106:$AT$171,$I76+1,J$50)=0,"",INDEX('ETAPA 9'!$B$106:$AT$171,$I76+1,J$50))</f>
        <v>4.8388173263031135E-3</v>
      </c>
      <c r="K76" s="28" t="e" cm="1">
        <f t="array" ref="K76">IF(INDEX('ETAPA 9'!$B$106:$AT$171,$I76+1,K$50)=0,"",INDEX('ETAPA 9'!$B$106:$AT$171,$I76+1,K$50))</f>
        <v>#N/A</v>
      </c>
      <c r="L76" s="28" t="e" cm="1">
        <f t="array" ref="L76">IF(INDEX('ETAPA 9'!$B$106:$AT$171,$I76+1,L$50)=0,"",INDEX('ETAPA 9'!$B$106:$AT$171,$I76+1,L$50))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cm="1">
        <f t="array" ref="J77">IF(INDEX('ETAPA 9'!$B$106:$AT$171,$I77+1,J$50)=0,"",INDEX('ETAPA 9'!$B$106:$AT$171,$I77+1,J$50))</f>
        <v>9.0602683040776014E-3</v>
      </c>
      <c r="K77" s="28" t="e" cm="1">
        <f t="array" ref="K77">IF(INDEX('ETAPA 9'!$B$106:$AT$171,$I77+1,K$50)=0,"",INDEX('ETAPA 9'!$B$106:$AT$171,$I77+1,K$50))</f>
        <v>#N/A</v>
      </c>
      <c r="L77" s="28" t="e" cm="1">
        <f t="array" ref="L77">IF(INDEX('ETAPA 9'!$B$106:$AT$171,$I77+1,L$50)=0,"",INDEX('ETAPA 9'!$B$106:$AT$171,$I77+1,L$50))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cm="1">
        <f t="array" ref="J78">IF(INDEX('ETAPA 9'!$B$106:$AT$171,$I78+1,J$50)=0,"",INDEX('ETAPA 9'!$B$106:$AT$171,$I78+1,J$50))</f>
        <v>5.4561836748315828E-3</v>
      </c>
      <c r="K78" s="28" t="e" cm="1">
        <f t="array" ref="K78">IF(INDEX('ETAPA 9'!$B$106:$AT$171,$I78+1,K$50)=0,"",INDEX('ETAPA 9'!$B$106:$AT$171,$I78+1,K$50))</f>
        <v>#N/A</v>
      </c>
      <c r="L78" s="28" t="e" cm="1">
        <f t="array" ref="L78">IF(INDEX('ETAPA 9'!$B$106:$AT$171,$I78+1,L$50)=0,"",INDEX('ETAPA 9'!$B$106:$AT$171,$I78+1,L$50))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cm="1">
        <f t="array" ref="J79">IF(INDEX('ETAPA 9'!$B$106:$AT$171,$I79+1,J$50)=0,"",INDEX('ETAPA 9'!$B$106:$AT$171,$I79+1,J$50))</f>
        <v>6.5240606020153741E-3</v>
      </c>
      <c r="K79" s="28" t="e" cm="1">
        <f t="array" ref="K79">IF(INDEX('ETAPA 9'!$B$106:$AT$171,$I79+1,K$50)=0,"",INDEX('ETAPA 9'!$B$106:$AT$171,$I79+1,K$50))</f>
        <v>#N/A</v>
      </c>
      <c r="L79" s="28" t="e" cm="1">
        <f t="array" ref="L79">IF(INDEX('ETAPA 9'!$B$106:$AT$171,$I79+1,L$50)=0,"",INDEX('ETAPA 9'!$B$106:$AT$171,$I79+1,L$50))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cm="1">
        <f t="array" ref="J80">IF(INDEX('ETAPA 9'!$B$106:$AT$171,$I80+1,J$50)=0,"",INDEX('ETAPA 9'!$B$106:$AT$171,$I80+1,J$50))</f>
        <v>1.1212707735433328E-2</v>
      </c>
      <c r="K80" s="28" t="e" cm="1">
        <f t="array" ref="K80">IF(INDEX('ETAPA 9'!$B$106:$AT$171,$I80+1,K$50)=0,"",INDEX('ETAPA 9'!$B$106:$AT$171,$I80+1,K$50))</f>
        <v>#N/A</v>
      </c>
      <c r="L80" s="28" t="e" cm="1">
        <f t="array" ref="L80">IF(INDEX('ETAPA 9'!$B$106:$AT$171,$I80+1,L$50)=0,"",INDEX('ETAPA 9'!$B$106:$AT$171,$I80+1,L$50))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cm="1">
        <f t="array" ref="J81">IF(INDEX('ETAPA 9'!$B$106:$AT$171,$I81+1,J$50)=0,"",INDEX('ETAPA 9'!$B$106:$AT$171,$I81+1,J$50))</f>
        <v>1.3481946205699648E-2</v>
      </c>
      <c r="K81" s="28" t="e" cm="1">
        <f t="array" ref="K81">IF(INDEX('ETAPA 9'!$B$106:$AT$171,$I81+1,K$50)=0,"",INDEX('ETAPA 9'!$B$106:$AT$171,$I81+1,K$50))</f>
        <v>#N/A</v>
      </c>
      <c r="L81" s="28" t="e" cm="1">
        <f t="array" ref="L81">IF(INDEX('ETAPA 9'!$B$106:$AT$171,$I81+1,L$50)=0,"",INDEX('ETAPA 9'!$B$106:$AT$171,$I81+1,L$50))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t="str" cm="1">
        <f t="array" ref="J82">IF(INDEX('ETAPA 9'!$B$106:$AT$171,$I82+1,J$50)=0,"",INDEX('ETAPA 9'!$B$106:$AT$171,$I82+1,J$50))</f>
        <v/>
      </c>
      <c r="K82" s="28" t="e" cm="1">
        <f t="array" ref="K82">IF(INDEX('ETAPA 9'!$B$106:$AT$171,$I82+1,K$50)=0,"",INDEX('ETAPA 9'!$B$106:$AT$171,$I82+1,K$50))</f>
        <v>#N/A</v>
      </c>
      <c r="L82" s="28" t="e" cm="1">
        <f t="array" ref="L82">IF(INDEX('ETAPA 9'!$B$106:$AT$171,$I82+1,L$50)=0,"",INDEX('ETAPA 9'!$B$106:$AT$171,$I82+1,L$50))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t="str" cm="1">
        <f t="array" ref="J83">IF(INDEX('ETAPA 9'!$B$106:$AT$171,$I83+1,J$50)=0,"",INDEX('ETAPA 9'!$B$106:$AT$171,$I83+1,J$50))</f>
        <v/>
      </c>
      <c r="K83" s="28" t="e" cm="1">
        <f t="array" ref="K83">IF(INDEX('ETAPA 9'!$B$106:$AT$171,$I83+1,K$50)=0,"",INDEX('ETAPA 9'!$B$106:$AT$171,$I83+1,K$50))</f>
        <v>#N/A</v>
      </c>
      <c r="L83" s="28" t="e" cm="1">
        <f t="array" ref="L83">IF(INDEX('ETAPA 9'!$B$106:$AT$171,$I83+1,L$50)=0,"",INDEX('ETAPA 9'!$B$106:$AT$171,$I83+1,L$50))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t="str" cm="1">
        <f t="array" ref="J84">IF(INDEX('ETAPA 9'!$B$106:$AT$171,$I84+1,J$50)=0,"",INDEX('ETAPA 9'!$B$106:$AT$171,$I84+1,J$50))</f>
        <v/>
      </c>
      <c r="K84" s="28" t="e" cm="1">
        <f t="array" ref="K84">IF(INDEX('ETAPA 9'!$B$106:$AT$171,$I84+1,K$50)=0,"",INDEX('ETAPA 9'!$B$106:$AT$171,$I84+1,K$50))</f>
        <v>#N/A</v>
      </c>
      <c r="L84" s="28" t="e" cm="1">
        <f t="array" ref="L84">IF(INDEX('ETAPA 9'!$B$106:$AT$171,$I84+1,L$50)=0,"",INDEX('ETAPA 9'!$B$106:$AT$171,$I84+1,L$50))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str" cm="1">
        <f t="array" ref="J85">IF(INDEX('ETAPA 9'!$B$106:$AT$171,$I85+1,J$50)=0,"",INDEX('ETAPA 9'!$B$106:$AT$171,$I85+1,J$50))</f>
        <v/>
      </c>
      <c r="K85" s="28" t="e" cm="1">
        <f t="array" ref="K85">IF(INDEX('ETAPA 9'!$B$106:$AT$171,$I85+1,K$50)=0,"",INDEX('ETAPA 9'!$B$106:$AT$171,$I85+1,K$50))</f>
        <v>#N/A</v>
      </c>
      <c r="L85" s="28" t="e" cm="1">
        <f t="array" ref="L85">IF(INDEX('ETAPA 9'!$B$106:$AT$171,$I85+1,L$50)=0,"",INDEX('ETAPA 9'!$B$106:$AT$171,$I85+1,L$50))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str" cm="1">
        <f t="array" ref="J86">IF(INDEX('ETAPA 9'!$B$106:$AT$171,$I86+1,J$50)=0,"",INDEX('ETAPA 9'!$B$106:$AT$171,$I86+1,J$50))</f>
        <v/>
      </c>
      <c r="K86" s="28" t="e" cm="1">
        <f t="array" ref="K86">IF(INDEX('ETAPA 9'!$B$106:$AT$171,$I86+1,K$50)=0,"",INDEX('ETAPA 9'!$B$106:$AT$171,$I86+1,K$50))</f>
        <v>#N/A</v>
      </c>
      <c r="L86" s="28" t="e" cm="1">
        <f t="array" ref="L86">IF(INDEX('ETAPA 9'!$B$106:$AT$171,$I86+1,L$50)=0,"",INDEX('ETAPA 9'!$B$106:$AT$171,$I86+1,L$50))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str" cm="1">
        <f t="array" ref="J87">IF(INDEX('ETAPA 9'!$B$106:$AT$171,$I87+1,J$50)=0,"",INDEX('ETAPA 9'!$B$106:$AT$171,$I87+1,J$50))</f>
        <v/>
      </c>
      <c r="K87" s="28" t="e" cm="1">
        <f t="array" ref="K87">IF(INDEX('ETAPA 9'!$B$106:$AT$171,$I87+1,K$50)=0,"",INDEX('ETAPA 9'!$B$106:$AT$171,$I87+1,K$50))</f>
        <v>#N/A</v>
      </c>
      <c r="L87" s="28" t="e" cm="1">
        <f t="array" ref="L87">IF(INDEX('ETAPA 9'!$B$106:$AT$171,$I87+1,L$50)=0,"",INDEX('ETAPA 9'!$B$106:$AT$171,$I87+1,L$50))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str" cm="1">
        <f t="array" ref="J88">IF(INDEX('ETAPA 9'!$B$106:$AT$171,$I88+1,J$50)=0,"",INDEX('ETAPA 9'!$B$106:$AT$171,$I88+1,J$50))</f>
        <v/>
      </c>
      <c r="K88" s="28" t="e" cm="1">
        <f t="array" ref="K88">IF(INDEX('ETAPA 9'!$B$106:$AT$171,$I88+1,K$50)=0,"",INDEX('ETAPA 9'!$B$106:$AT$171,$I88+1,K$50))</f>
        <v>#N/A</v>
      </c>
      <c r="L88" s="28" t="e" cm="1">
        <f t="array" ref="L88">IF(INDEX('ETAPA 9'!$B$106:$AT$171,$I88+1,L$50)=0,"",INDEX('ETAPA 9'!$B$106:$AT$171,$I88+1,L$50))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str" cm="1">
        <f t="array" ref="J89">IF(INDEX('ETAPA 9'!$B$106:$AT$171,$I89+1,J$50)=0,"",INDEX('ETAPA 9'!$B$106:$AT$171,$I89+1,J$50))</f>
        <v/>
      </c>
      <c r="K89" s="28" t="e" cm="1">
        <f t="array" ref="K89">IF(INDEX('ETAPA 9'!$B$106:$AT$171,$I89+1,K$50)=0,"",INDEX('ETAPA 9'!$B$106:$AT$171,$I89+1,K$50))</f>
        <v>#N/A</v>
      </c>
      <c r="L89" s="28" t="e" cm="1">
        <f t="array" ref="L89">IF(INDEX('ETAPA 9'!$B$106:$AT$171,$I89+1,L$50)=0,"",INDEX('ETAPA 9'!$B$106:$AT$171,$I89+1,L$50))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str" cm="1">
        <f t="array" ref="J90">IF(INDEX('ETAPA 9'!$B$106:$AT$171,$I90+1,J$50)=0,"",INDEX('ETAPA 9'!$B$106:$AT$171,$I90+1,J$50))</f>
        <v/>
      </c>
      <c r="K90" s="28" t="e" cm="1">
        <f t="array" ref="K90">IF(INDEX('ETAPA 9'!$B$106:$AT$171,$I90+1,K$50)=0,"",INDEX('ETAPA 9'!$B$106:$AT$171,$I90+1,K$50))</f>
        <v>#N/A</v>
      </c>
      <c r="L90" s="28" t="e" cm="1">
        <f t="array" ref="L90">IF(INDEX('ETAPA 9'!$B$106:$AT$171,$I90+1,L$50)=0,"",INDEX('ETAPA 9'!$B$106:$AT$171,$I90+1,L$50))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str" cm="1">
        <f t="array" ref="J91">IF(INDEX('ETAPA 9'!$B$106:$AT$171,$I91+1,J$50)=0,"",INDEX('ETAPA 9'!$B$106:$AT$171,$I91+1,J$50))</f>
        <v/>
      </c>
      <c r="K91" s="28" t="e" cm="1">
        <f t="array" ref="K91">IF(INDEX('ETAPA 9'!$B$106:$AT$171,$I91+1,K$50)=0,"",INDEX('ETAPA 9'!$B$106:$AT$171,$I91+1,K$50))</f>
        <v>#N/A</v>
      </c>
      <c r="L91" s="28" t="e" cm="1">
        <f t="array" ref="L91">IF(INDEX('ETAPA 9'!$B$106:$AT$171,$I91+1,L$50)=0,"",INDEX('ETAPA 9'!$B$106:$AT$171,$I91+1,L$50))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str" cm="1">
        <f t="array" ref="J92">IF(INDEX('ETAPA 9'!$B$106:$AT$171,$I92+1,J$50)=0,"",INDEX('ETAPA 9'!$B$106:$AT$171,$I92+1,J$50))</f>
        <v/>
      </c>
      <c r="K92" s="28" t="e" cm="1">
        <f t="array" ref="K92">IF(INDEX('ETAPA 9'!$B$106:$AT$171,$I92+1,K$50)=0,"",INDEX('ETAPA 9'!$B$106:$AT$171,$I92+1,K$50))</f>
        <v>#N/A</v>
      </c>
      <c r="L92" s="28" t="e" cm="1">
        <f t="array" ref="L92">IF(INDEX('ETAPA 9'!$B$106:$AT$171,$I92+1,L$50)=0,"",INDEX('ETAPA 9'!$B$106:$AT$171,$I92+1,L$50))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str" cm="1">
        <f t="array" ref="J93">IF(INDEX('ETAPA 9'!$B$106:$AT$171,$I93+1,J$50)=0,"",INDEX('ETAPA 9'!$B$106:$AT$171,$I93+1,J$50))</f>
        <v/>
      </c>
      <c r="K93" s="28" t="e" cm="1">
        <f t="array" ref="K93">IF(INDEX('ETAPA 9'!$B$106:$AT$171,$I93+1,K$50)=0,"",INDEX('ETAPA 9'!$B$106:$AT$171,$I93+1,K$50))</f>
        <v>#N/A</v>
      </c>
      <c r="L93" s="28" t="e" cm="1">
        <f t="array" ref="L93">IF(INDEX('ETAPA 9'!$B$106:$AT$171,$I93+1,L$50)=0,"",INDEX('ETAPA 9'!$B$106:$AT$171,$I93+1,L$50))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str" cm="1">
        <f t="array" ref="J94">IF(INDEX('ETAPA 9'!$B$106:$AT$171,$I94+1,J$50)=0,"",INDEX('ETAPA 9'!$B$106:$AT$171,$I94+1,J$50))</f>
        <v/>
      </c>
      <c r="K94" s="28" t="e" cm="1">
        <f t="array" ref="K94">IF(INDEX('ETAPA 9'!$B$106:$AT$171,$I94+1,K$50)=0,"",INDEX('ETAPA 9'!$B$106:$AT$171,$I94+1,K$50))</f>
        <v>#N/A</v>
      </c>
      <c r="L94" s="28" t="e" cm="1">
        <f t="array" ref="L94">IF(INDEX('ETAPA 9'!$B$106:$AT$171,$I94+1,L$50)=0,"",INDEX('ETAPA 9'!$B$106:$AT$171,$I94+1,L$50))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str" cm="1">
        <f t="array" ref="J95">IF(INDEX('ETAPA 9'!$B$106:$AT$171,$I95+1,J$50)=0,"",INDEX('ETAPA 9'!$B$106:$AT$171,$I95+1,J$50))</f>
        <v/>
      </c>
      <c r="K95" s="28" t="e" cm="1">
        <f t="array" ref="K95">IF(INDEX('ETAPA 9'!$B$106:$AT$171,$I95+1,K$50)=0,"",INDEX('ETAPA 9'!$B$106:$AT$171,$I95+1,K$50))</f>
        <v>#N/A</v>
      </c>
      <c r="L95" s="28" t="e" cm="1">
        <f t="array" ref="L95">IF(INDEX('ETAPA 9'!$B$106:$AT$171,$I95+1,L$50)=0,"",INDEX('ETAPA 9'!$B$106:$AT$171,$I95+1,L$50))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str" cm="1">
        <f t="array" ref="J96">IF(INDEX('ETAPA 9'!$B$106:$AT$171,$I96+1,J$50)=0,"",INDEX('ETAPA 9'!$B$106:$AT$171,$I96+1,J$50))</f>
        <v/>
      </c>
      <c r="K96" s="28" t="e" cm="1">
        <f t="array" ref="K96">IF(INDEX('ETAPA 9'!$B$106:$AT$171,$I96+1,K$50)=0,"",INDEX('ETAPA 9'!$B$106:$AT$171,$I96+1,K$50))</f>
        <v>#N/A</v>
      </c>
      <c r="L96" s="28" t="e" cm="1">
        <f t="array" ref="L96">IF(INDEX('ETAPA 9'!$B$106:$AT$171,$I96+1,L$50)=0,"",INDEX('ETAPA 9'!$B$106:$AT$171,$I96+1,L$50))</f>
        <v>#N/A</v>
      </c>
    </row>
    <row r="97" spans="1:17" x14ac:dyDescent="0.25">
      <c r="A97"/>
      <c r="B97"/>
      <c r="C97"/>
      <c r="D97"/>
      <c r="E97"/>
      <c r="F97"/>
      <c r="I97" s="25">
        <v>45</v>
      </c>
      <c r="J97" s="28" t="str" cm="1">
        <f t="array" ref="J97">IF(INDEX('ETAPA 9'!$B$106:$AT$171,$I97+1,J$50)=0,"",INDEX('ETAPA 9'!$B$106:$AT$171,$I97+1,J$50))</f>
        <v/>
      </c>
      <c r="K97" s="28" t="e" cm="1">
        <f t="array" ref="K97">IF(INDEX('ETAPA 9'!$B$106:$AT$171,$I97+1,K$50)=0,"",INDEX('ETAPA 9'!$B$106:$AT$171,$I97+1,K$50))</f>
        <v>#N/A</v>
      </c>
      <c r="L97" s="28" t="e" cm="1">
        <f t="array" ref="L97">IF(INDEX('ETAPA 9'!$B$106:$AT$171,$I97+1,L$50)=0,"",INDEX('ETAPA 9'!$B$106:$AT$171,$I97+1,L$50))</f>
        <v>#N/A</v>
      </c>
    </row>
    <row r="98" spans="1:17" x14ac:dyDescent="0.25">
      <c r="A98"/>
      <c r="B98"/>
      <c r="C98"/>
      <c r="D98"/>
      <c r="E98"/>
      <c r="F98"/>
    </row>
    <row r="99" spans="1:17" x14ac:dyDescent="0.25">
      <c r="A99"/>
      <c r="B99"/>
      <c r="C99"/>
      <c r="D99"/>
      <c r="E99"/>
      <c r="F99"/>
    </row>
    <row r="100" spans="1:17" x14ac:dyDescent="0.25">
      <c r="A100"/>
      <c r="B100"/>
      <c r="C100"/>
      <c r="D100"/>
      <c r="E100"/>
      <c r="F100"/>
    </row>
    <row r="101" spans="1:17" x14ac:dyDescent="0.25">
      <c r="A101"/>
      <c r="B101"/>
      <c r="C101"/>
      <c r="D101"/>
      <c r="E101"/>
      <c r="F101"/>
    </row>
    <row r="102" spans="1:17" x14ac:dyDescent="0.25">
      <c r="A102"/>
      <c r="B102"/>
      <c r="C102"/>
      <c r="D102"/>
      <c r="E102"/>
      <c r="F102"/>
    </row>
    <row r="103" spans="1:17" x14ac:dyDescent="0.25">
      <c r="A103"/>
      <c r="B103"/>
      <c r="C103"/>
      <c r="D103"/>
      <c r="E103"/>
      <c r="F103"/>
    </row>
    <row r="104" spans="1:17" x14ac:dyDescent="0.25">
      <c r="A104"/>
      <c r="B104"/>
      <c r="C104"/>
      <c r="D104"/>
      <c r="E104"/>
      <c r="F104"/>
    </row>
    <row r="105" spans="1:17" ht="12.75" x14ac:dyDescent="0.2">
      <c r="A105" s="26">
        <v>6.9365740740740748E-4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/>
      <c r="N105" s="2"/>
      <c r="O105" s="2"/>
      <c r="P105" s="2"/>
      <c r="Q105" s="2"/>
    </row>
    <row r="106" spans="1:17" ht="30" x14ac:dyDescent="0.2">
      <c r="A106" s="4" t="s">
        <v>7</v>
      </c>
      <c r="B106" s="3" t="s">
        <v>10</v>
      </c>
      <c r="C106" s="3" t="s">
        <v>15</v>
      </c>
      <c r="D106" s="3" t="s">
        <v>22</v>
      </c>
      <c r="E106" s="3" t="s">
        <v>17</v>
      </c>
      <c r="F106" s="3" t="s">
        <v>23</v>
      </c>
      <c r="G106" s="3" t="s">
        <v>9</v>
      </c>
      <c r="H106" s="3" t="s">
        <v>30</v>
      </c>
      <c r="I106" s="3" t="s">
        <v>20</v>
      </c>
      <c r="J106" s="3" t="s">
        <v>26</v>
      </c>
      <c r="K106" s="3" t="s">
        <v>29</v>
      </c>
      <c r="L106" s="3" t="s">
        <v>11</v>
      </c>
      <c r="M106" s="3"/>
      <c r="N106" s="3"/>
      <c r="O106" s="3"/>
      <c r="P106" s="3"/>
      <c r="Q106" s="3"/>
    </row>
    <row r="107" spans="1:17" ht="12.75" x14ac:dyDescent="0.2">
      <c r="A107" s="2">
        <v>2</v>
      </c>
      <c r="B107" s="27">
        <v>3.5289995328038302E-2</v>
      </c>
      <c r="C107" s="27">
        <v>2.4661282787158723E-2</v>
      </c>
      <c r="D107" s="27">
        <v>4.0913034772742406E-2</v>
      </c>
      <c r="E107" s="27">
        <v>3.9478075151838696E-2</v>
      </c>
      <c r="F107" s="27">
        <v>4.2581592471467776E-2</v>
      </c>
      <c r="G107" s="27">
        <v>3.3971834746045496E-2</v>
      </c>
      <c r="H107" s="27">
        <v>4.5868651137956268E-2</v>
      </c>
      <c r="I107" s="27">
        <v>4.1380230928385407E-2</v>
      </c>
      <c r="J107" s="27">
        <v>4.7286925181872622E-2</v>
      </c>
      <c r="K107" s="27">
        <v>3.0834946272442161E-2</v>
      </c>
      <c r="L107" s="27">
        <v>2.5729159714342826E-2</v>
      </c>
      <c r="M107" s="27"/>
      <c r="N107" s="27"/>
      <c r="O107" s="27"/>
      <c r="P107" s="27"/>
      <c r="Q107" s="1"/>
    </row>
    <row r="108" spans="1:17" ht="12.75" x14ac:dyDescent="0.2">
      <c r="A108" s="2">
        <v>3</v>
      </c>
      <c r="B108" s="27">
        <v>2.6863778949476065E-2</v>
      </c>
      <c r="C108" s="27">
        <v>3.7892945338049822E-2</v>
      </c>
      <c r="D108" s="27">
        <v>3.2620303010077963E-2</v>
      </c>
      <c r="E108" s="27">
        <v>2.5829273176266369E-2</v>
      </c>
      <c r="F108" s="27">
        <v>3.7559233798304781E-2</v>
      </c>
      <c r="G108" s="27">
        <v>3.5106453981178579E-2</v>
      </c>
      <c r="H108" s="27">
        <v>3.5757191483681457E-2</v>
      </c>
      <c r="I108" s="27">
        <v>3.3988520323032859E-2</v>
      </c>
      <c r="J108" s="27">
        <v>4.521791363545339E-2</v>
      </c>
      <c r="K108" s="27">
        <v>4.3399185743842862E-2</v>
      </c>
      <c r="L108" s="27">
        <v>3.5506907828872752E-2</v>
      </c>
      <c r="M108" s="27"/>
      <c r="N108" s="27"/>
      <c r="O108" s="27"/>
      <c r="P108" s="27"/>
      <c r="Q108" s="1"/>
    </row>
    <row r="109" spans="1:17" ht="12.75" x14ac:dyDescent="0.2">
      <c r="A109" s="2">
        <v>4</v>
      </c>
      <c r="B109" s="27">
        <v>3.2403390509243672E-2</v>
      </c>
      <c r="C109" s="27">
        <v>2.1107254888873848E-2</v>
      </c>
      <c r="D109" s="27">
        <v>3.1902823199626111E-2</v>
      </c>
      <c r="E109" s="27">
        <v>2.9349929920576518E-2</v>
      </c>
      <c r="F109" s="27">
        <v>2.9183074150703998E-2</v>
      </c>
      <c r="G109" s="27">
        <v>3.2386704932256469E-2</v>
      </c>
      <c r="H109" s="27">
        <v>4.4583861709938027E-2</v>
      </c>
      <c r="I109" s="27">
        <v>3.1769338583728157E-2</v>
      </c>
      <c r="J109" s="27">
        <v>3.822665687779471E-2</v>
      </c>
      <c r="K109" s="27">
        <v>3.5139825135152986E-2</v>
      </c>
      <c r="L109" s="27">
        <v>-1</v>
      </c>
      <c r="M109" s="27"/>
      <c r="N109" s="27"/>
      <c r="O109" s="27"/>
      <c r="P109" s="27"/>
      <c r="Q109" s="1"/>
    </row>
    <row r="110" spans="1:17" ht="12.75" x14ac:dyDescent="0.2">
      <c r="A110" s="2">
        <v>5</v>
      </c>
      <c r="B110" s="27">
        <v>2.4744710672094904E-2</v>
      </c>
      <c r="C110" s="27">
        <v>2.4144029900553952E-2</v>
      </c>
      <c r="D110" s="27">
        <v>3.1969565507574932E-2</v>
      </c>
      <c r="E110" s="27">
        <v>2.4627911633184313E-2</v>
      </c>
      <c r="F110" s="27">
        <v>4.106320496562757E-2</v>
      </c>
      <c r="G110" s="27">
        <v>4.3532670359740816E-2</v>
      </c>
      <c r="H110" s="27">
        <v>2.8699192418073796E-2</v>
      </c>
      <c r="I110" s="27">
        <v>2.9483414536474632E-2</v>
      </c>
      <c r="J110" s="27">
        <v>4.0812921310818866E-2</v>
      </c>
      <c r="K110" s="27">
        <v>3.5490222251885549E-2</v>
      </c>
      <c r="L110" s="27">
        <v>-1</v>
      </c>
      <c r="M110" s="27"/>
      <c r="N110" s="27"/>
      <c r="O110" s="27"/>
      <c r="P110" s="27"/>
      <c r="Q110" s="1"/>
    </row>
    <row r="111" spans="1:17" ht="12.75" x14ac:dyDescent="0.2">
      <c r="A111" s="2">
        <v>6</v>
      </c>
      <c r="B111" s="27">
        <v>2.624641260094775E-2</v>
      </c>
      <c r="C111" s="27">
        <v>3.8026429953947775E-2</v>
      </c>
      <c r="D111" s="27">
        <v>3.6107588600413548E-2</v>
      </c>
      <c r="E111" s="27">
        <v>3.7759460722151708E-2</v>
      </c>
      <c r="F111" s="27">
        <v>3.6191016485349885E-2</v>
      </c>
      <c r="G111" s="27">
        <v>3.7509177067343011E-2</v>
      </c>
      <c r="H111" s="27">
        <v>4.678635787225506E-2</v>
      </c>
      <c r="I111" s="27">
        <v>5.4027898284722445E-2</v>
      </c>
      <c r="J111" s="27">
        <v>2.1774677968364246E-2</v>
      </c>
      <c r="K111" s="27">
        <v>2.172462123740232E-2</v>
      </c>
      <c r="L111" s="27">
        <v>-1</v>
      </c>
      <c r="M111" s="27"/>
      <c r="N111" s="27"/>
      <c r="O111" s="27"/>
      <c r="P111" s="27"/>
      <c r="Q111" s="1"/>
    </row>
    <row r="112" spans="1:17" ht="12.75" x14ac:dyDescent="0.2">
      <c r="A112" s="2">
        <v>7</v>
      </c>
      <c r="B112" s="27">
        <v>1.3999199092304572E-2</v>
      </c>
      <c r="C112" s="27">
        <v>4.528465594340237E-2</v>
      </c>
      <c r="D112" s="27">
        <v>2.2291930854968701E-2</v>
      </c>
      <c r="E112" s="27">
        <v>3.0768203964493028E-2</v>
      </c>
      <c r="F112" s="27">
        <v>4.3265701127944756E-2</v>
      </c>
      <c r="G112" s="27">
        <v>4.6085563638790565E-2</v>
      </c>
      <c r="H112" s="27">
        <v>4.7670693452579592E-2</v>
      </c>
      <c r="I112" s="27">
        <v>4.8805312687712515E-2</v>
      </c>
      <c r="J112" s="27">
        <v>3.8994193419208338E-2</v>
      </c>
      <c r="K112" s="27">
        <v>4.2748448241340144E-2</v>
      </c>
      <c r="L112" s="27">
        <v>-1</v>
      </c>
      <c r="M112" s="27"/>
      <c r="N112" s="27"/>
      <c r="O112" s="27"/>
      <c r="P112" s="27"/>
      <c r="Q112" s="1"/>
    </row>
    <row r="113" spans="1:17" ht="12.75" x14ac:dyDescent="0.2">
      <c r="A113" s="2">
        <v>8</v>
      </c>
      <c r="B113" s="27">
        <v>1.1930187545885342E-2</v>
      </c>
      <c r="C113" s="27">
        <v>2.3693519321898004E-2</v>
      </c>
      <c r="D113" s="27">
        <v>2.0539945271307307E-2</v>
      </c>
      <c r="E113" s="27">
        <v>1.6268437562570737E-2</v>
      </c>
      <c r="F113" s="27">
        <v>2.8081826069545329E-2</v>
      </c>
      <c r="G113" s="27">
        <v>2.8498965494226709E-2</v>
      </c>
      <c r="H113" s="27">
        <v>2.8866048187946317E-2</v>
      </c>
      <c r="I113" s="27">
        <v>2.711406260428461E-2</v>
      </c>
      <c r="J113" s="27">
        <v>3.3788293399185772E-2</v>
      </c>
      <c r="K113" s="27">
        <v>3.011746646199015E-2</v>
      </c>
      <c r="L113" s="27">
        <v>-1</v>
      </c>
      <c r="M113" s="27"/>
      <c r="N113" s="27"/>
      <c r="O113" s="27"/>
      <c r="P113" s="27"/>
      <c r="Q113" s="1"/>
    </row>
    <row r="114" spans="1:17" ht="12.75" x14ac:dyDescent="0.2">
      <c r="A114" s="2">
        <v>9</v>
      </c>
      <c r="B114" s="27">
        <v>1.2764466395247791E-2</v>
      </c>
      <c r="C114" s="27">
        <v>2.1123940465861211E-2</v>
      </c>
      <c r="D114" s="27">
        <v>1.8420876993926461E-2</v>
      </c>
      <c r="E114" s="27">
        <v>1.5500901021157263E-2</v>
      </c>
      <c r="F114" s="27">
        <v>3.0918374157378345E-2</v>
      </c>
      <c r="G114" s="27">
        <v>4.6185677100714105E-2</v>
      </c>
      <c r="H114" s="27">
        <v>4.1046519388640519E-2</v>
      </c>
      <c r="I114" s="27">
        <v>2.5245277981712468E-2</v>
      </c>
      <c r="J114" s="27">
        <v>3.2720416472001509E-2</v>
      </c>
      <c r="K114" s="27">
        <v>3.6524728025095085E-2</v>
      </c>
      <c r="L114" s="27">
        <v>-1</v>
      </c>
      <c r="M114" s="27"/>
      <c r="N114" s="27"/>
      <c r="O114" s="27"/>
      <c r="P114" s="27"/>
      <c r="Q114" s="1"/>
    </row>
    <row r="115" spans="1:17" ht="12.75" x14ac:dyDescent="0.2">
      <c r="A115" s="2">
        <v>10</v>
      </c>
      <c r="B115" s="27">
        <v>1.7319628912767636E-2</v>
      </c>
      <c r="C115" s="27">
        <v>1.2747780818260586E-2</v>
      </c>
      <c r="D115" s="27">
        <v>1.9789094306880885E-2</v>
      </c>
      <c r="E115" s="27">
        <v>1.8120536608155831E-2</v>
      </c>
      <c r="F115" s="27">
        <v>1.5934726022825849E-2</v>
      </c>
      <c r="G115" s="27">
        <v>1.8337449108989965E-2</v>
      </c>
      <c r="H115" s="27">
        <v>2.7097377027297562E-2</v>
      </c>
      <c r="I115" s="27">
        <v>2.8715877995061003E-2</v>
      </c>
      <c r="J115" s="27">
        <v>2.3109524127344103E-2</v>
      </c>
      <c r="K115" s="27">
        <v>2.6513381832743661E-2</v>
      </c>
      <c r="L115" s="27">
        <v>-1</v>
      </c>
      <c r="M115" s="27"/>
      <c r="N115" s="27"/>
      <c r="O115" s="27"/>
      <c r="P115" s="27"/>
      <c r="Q115" s="1"/>
    </row>
    <row r="116" spans="1:17" ht="12.75" x14ac:dyDescent="0.2">
      <c r="A116" s="2">
        <v>11</v>
      </c>
      <c r="B116" s="27">
        <v>1.3615430821597758E-2</v>
      </c>
      <c r="C116" s="27">
        <v>1.223052793165566E-2</v>
      </c>
      <c r="D116" s="27">
        <v>2.6062871254087711E-2</v>
      </c>
      <c r="E116" s="27">
        <v>1.503370486551411E-2</v>
      </c>
      <c r="F116" s="27">
        <v>2.1173997196822981E-2</v>
      </c>
      <c r="G116" s="27">
        <v>2.4728025095107856E-2</v>
      </c>
      <c r="H116" s="27">
        <v>1.6401922178468847E-2</v>
      </c>
      <c r="I116" s="27">
        <v>3.6708269371954816E-2</v>
      </c>
      <c r="J116" s="27">
        <v>1.9588867383033955E-2</v>
      </c>
      <c r="K116" s="27">
        <v>1.8103851031168624E-2</v>
      </c>
      <c r="L116" s="27">
        <v>-1</v>
      </c>
      <c r="M116" s="27"/>
      <c r="N116" s="27"/>
      <c r="O116" s="27"/>
      <c r="P116" s="27"/>
      <c r="Q116" s="1"/>
    </row>
    <row r="117" spans="1:17" ht="12.75" x14ac:dyDescent="0.2">
      <c r="A117" s="2">
        <v>12</v>
      </c>
      <c r="B117" s="27">
        <v>1.2497497163451882E-2</v>
      </c>
      <c r="C117" s="27">
        <v>8.1258759927916088E-3</v>
      </c>
      <c r="D117" s="27">
        <v>1.9422011613161431E-2</v>
      </c>
      <c r="E117" s="27">
        <v>3.7776146299138919E-2</v>
      </c>
      <c r="F117" s="27">
        <v>1.9238470266301551E-2</v>
      </c>
      <c r="G117" s="27">
        <v>2.5245277981712468E-2</v>
      </c>
      <c r="H117" s="27">
        <v>3.2103050123473038E-2</v>
      </c>
      <c r="I117" s="27">
        <v>5.9550824267502848E-2</v>
      </c>
      <c r="J117" s="27">
        <v>3.0901688580391138E-2</v>
      </c>
      <c r="K117" s="27">
        <v>3.1652539544817407E-2</v>
      </c>
      <c r="L117" s="27">
        <v>-1</v>
      </c>
      <c r="M117" s="27"/>
      <c r="N117" s="27"/>
      <c r="O117" s="27"/>
      <c r="P117" s="27"/>
      <c r="Q117" s="1"/>
    </row>
    <row r="118" spans="1:17" ht="12.75" x14ac:dyDescent="0.2">
      <c r="A118" s="2">
        <v>13</v>
      </c>
      <c r="B118" s="27">
        <v>1.151304812120396E-2</v>
      </c>
      <c r="C118" s="27">
        <v>0</v>
      </c>
      <c r="D118" s="27">
        <v>1.787025295334697E-2</v>
      </c>
      <c r="E118" s="27">
        <v>1.3081492358005785E-2</v>
      </c>
      <c r="F118" s="27">
        <v>2.4260828939464546E-2</v>
      </c>
      <c r="G118" s="27">
        <v>2.1340852966695505E-2</v>
      </c>
      <c r="H118" s="27">
        <v>2.1290796235733576E-2</v>
      </c>
      <c r="I118" s="27">
        <v>3.2336648201294699E-2</v>
      </c>
      <c r="J118" s="27">
        <v>1.6134952946672939E-2</v>
      </c>
      <c r="K118" s="27">
        <v>1.9455382767135997E-2</v>
      </c>
      <c r="L118" s="27">
        <v>-1</v>
      </c>
      <c r="M118" s="27"/>
      <c r="N118" s="27"/>
      <c r="O118" s="27"/>
      <c r="P118" s="27"/>
      <c r="Q118" s="1"/>
    </row>
    <row r="119" spans="1:17" ht="12.75" x14ac:dyDescent="0.2">
      <c r="A119" s="2">
        <v>14</v>
      </c>
      <c r="B119" s="27">
        <v>1.1262764466395257E-2</v>
      </c>
      <c r="C119" s="27">
        <v>5.6897817526529249E-3</v>
      </c>
      <c r="D119" s="27">
        <v>1.5400787559233719E-2</v>
      </c>
      <c r="E119" s="27">
        <v>1.3348461589801693E-2</v>
      </c>
      <c r="F119" s="27">
        <v>1.8487619301875438E-2</v>
      </c>
      <c r="G119" s="27">
        <v>1.7369685643729562E-2</v>
      </c>
      <c r="H119" s="27">
        <v>1.9071614496429183E-2</v>
      </c>
      <c r="I119" s="27">
        <v>2.6897150103450475E-2</v>
      </c>
      <c r="J119" s="27">
        <v>1.3532002936661576E-2</v>
      </c>
      <c r="K119" s="27">
        <v>1.8888073149569459E-2</v>
      </c>
      <c r="L119" s="27">
        <v>-1</v>
      </c>
      <c r="M119" s="27"/>
      <c r="N119" s="27"/>
      <c r="O119" s="27"/>
      <c r="P119" s="27"/>
      <c r="Q119" s="1"/>
    </row>
    <row r="120" spans="1:17" ht="12.75" x14ac:dyDescent="0.2">
      <c r="A120" s="2">
        <v>15</v>
      </c>
      <c r="B120" s="27">
        <v>1.4833477941667022E-2</v>
      </c>
      <c r="C120" s="27">
        <v>7.842221184008338E-3</v>
      </c>
      <c r="D120" s="27">
        <v>1.2163785623706683E-2</v>
      </c>
      <c r="E120" s="27">
        <v>1.3481946205699648E-2</v>
      </c>
      <c r="F120" s="27">
        <v>2.1440966428619049E-2</v>
      </c>
      <c r="G120" s="27">
        <v>1.9438697190148794E-2</v>
      </c>
      <c r="H120" s="27">
        <v>2.4594540479209746E-2</v>
      </c>
      <c r="I120" s="27">
        <v>2.0222919308549629E-2</v>
      </c>
      <c r="J120" s="27">
        <v>1.9422011613161431E-2</v>
      </c>
      <c r="K120" s="27">
        <v>2.5829273176266369E-2</v>
      </c>
      <c r="L120" s="27">
        <v>-1</v>
      </c>
      <c r="M120" s="27"/>
      <c r="N120" s="27"/>
      <c r="O120" s="27"/>
      <c r="P120" s="27"/>
      <c r="Q120" s="1"/>
    </row>
    <row r="121" spans="1:17" ht="12.75" x14ac:dyDescent="0.2">
      <c r="A121" s="2">
        <v>16</v>
      </c>
      <c r="B121" s="27">
        <v>9.5608356136956344E-3</v>
      </c>
      <c r="C121" s="27">
        <v>1.0628712540879427E-2</v>
      </c>
      <c r="D121" s="27">
        <v>1.0895681772675492E-2</v>
      </c>
      <c r="E121" s="27">
        <v>1.5283988520322814E-2</v>
      </c>
      <c r="F121" s="27">
        <v>1.8954815457518436E-2</v>
      </c>
      <c r="G121" s="27">
        <v>1.7953680838283151E-2</v>
      </c>
      <c r="H121" s="27">
        <v>1.792030968430874E-2</v>
      </c>
      <c r="I121" s="27">
        <v>2.5996128946138734E-2</v>
      </c>
      <c r="J121" s="27">
        <v>1.5767870252953172E-2</v>
      </c>
      <c r="K121" s="27">
        <v>1.6919175065073615E-2</v>
      </c>
      <c r="L121" s="27">
        <v>-1</v>
      </c>
      <c r="M121" s="27"/>
      <c r="N121" s="27"/>
      <c r="O121" s="27"/>
      <c r="P121" s="27"/>
      <c r="Q121" s="1"/>
    </row>
    <row r="122" spans="1:17" ht="12.75" x14ac:dyDescent="0.2">
      <c r="A122" s="2">
        <v>17</v>
      </c>
      <c r="B122" s="27">
        <v>1.0178201962223635E-2</v>
      </c>
      <c r="C122" s="27">
        <v>9.110325035039531E-3</v>
      </c>
      <c r="D122" s="27">
        <v>1.6034839484749392E-2</v>
      </c>
      <c r="E122" s="27">
        <v>1.5517586598144468E-2</v>
      </c>
      <c r="F122" s="27">
        <v>1.7536541413602082E-2</v>
      </c>
      <c r="G122" s="27">
        <v>1.4216111593138554E-2</v>
      </c>
      <c r="H122" s="27">
        <v>2.774811452980044E-2</v>
      </c>
      <c r="I122" s="27">
        <v>2.4711339518120493E-2</v>
      </c>
      <c r="J122" s="27">
        <v>1.4666622171794501E-2</v>
      </c>
      <c r="K122" s="27">
        <v>1.6568777948341367E-2</v>
      </c>
      <c r="L122" s="27">
        <v>-1</v>
      </c>
      <c r="M122" s="27"/>
      <c r="N122" s="27"/>
      <c r="O122" s="27"/>
      <c r="P122" s="27"/>
      <c r="Q122" s="1"/>
    </row>
    <row r="123" spans="1:17" ht="12.75" x14ac:dyDescent="0.2">
      <c r="A123" s="2">
        <v>18</v>
      </c>
      <c r="B123" s="27">
        <v>8.6097577254219664E-3</v>
      </c>
      <c r="C123" s="27">
        <v>9.6108923446570939E-3</v>
      </c>
      <c r="D123" s="27">
        <v>1.8504304878862645E-2</v>
      </c>
      <c r="E123" s="27">
        <v>1.9722351998932065E-2</v>
      </c>
      <c r="F123" s="27">
        <v>2.434425682440073E-2</v>
      </c>
      <c r="G123" s="27">
        <v>2.0606687579256443E-2</v>
      </c>
      <c r="H123" s="27">
        <v>1.8404191416939102E-2</v>
      </c>
      <c r="I123" s="27">
        <v>3.0401121270773573E-2</v>
      </c>
      <c r="J123" s="27">
        <v>2.4077287592604819E-2</v>
      </c>
      <c r="K123" s="27">
        <v>1.9989321230727972E-2</v>
      </c>
      <c r="L123" s="27">
        <v>-1</v>
      </c>
      <c r="M123" s="27"/>
      <c r="N123" s="27"/>
      <c r="O123" s="27"/>
      <c r="P123" s="27"/>
      <c r="Q123" s="1"/>
    </row>
    <row r="124" spans="1:17" ht="12.75" x14ac:dyDescent="0.2">
      <c r="A124" s="2">
        <v>19</v>
      </c>
      <c r="B124" s="27">
        <v>7.7587932990721559E-3</v>
      </c>
      <c r="C124" s="27">
        <v>3.8877394380297586E-3</v>
      </c>
      <c r="D124" s="27">
        <v>1.8571047186811622E-2</v>
      </c>
      <c r="E124" s="27">
        <v>1.5784555829940376E-2</v>
      </c>
      <c r="F124" s="27">
        <v>3.4872855903357078E-2</v>
      </c>
      <c r="G124" s="27">
        <v>3.3120870319695371E-2</v>
      </c>
      <c r="H124" s="27">
        <v>2.5061736634852741E-2</v>
      </c>
      <c r="I124" s="27">
        <v>2.8699192418073796E-2</v>
      </c>
      <c r="J124" s="27">
        <v>2.9783754922245262E-2</v>
      </c>
      <c r="K124" s="27">
        <v>1.620169525462176E-2</v>
      </c>
      <c r="L124" s="27">
        <v>-1</v>
      </c>
      <c r="M124" s="27"/>
      <c r="N124" s="27"/>
      <c r="O124" s="27"/>
      <c r="P124" s="27"/>
      <c r="Q124" s="1"/>
    </row>
    <row r="125" spans="1:17" ht="12.75" x14ac:dyDescent="0.2">
      <c r="A125" s="2">
        <v>20</v>
      </c>
      <c r="B125" s="27">
        <v>8.7098711873455116E-3</v>
      </c>
      <c r="C125" s="27">
        <v>9.8278048454915438E-3</v>
      </c>
      <c r="D125" s="27">
        <v>1.778682506841063E-2</v>
      </c>
      <c r="E125" s="27">
        <v>2.0539945271307307E-2</v>
      </c>
      <c r="F125" s="27">
        <v>2.9149702996729431E-2</v>
      </c>
      <c r="G125" s="27">
        <v>2.6429953947807477E-2</v>
      </c>
      <c r="H125" s="27">
        <v>2.2091703931121771E-2</v>
      </c>
      <c r="I125" s="27">
        <v>2.469465394113329E-2</v>
      </c>
      <c r="J125" s="27">
        <v>2.5729159714342826E-2</v>
      </c>
      <c r="K125" s="27">
        <v>1.9855836614829862E-2</v>
      </c>
      <c r="L125" s="27">
        <v>-1</v>
      </c>
      <c r="M125" s="27"/>
      <c r="N125" s="27"/>
      <c r="O125" s="27"/>
      <c r="P125" s="27"/>
      <c r="Q125" s="1"/>
    </row>
    <row r="126" spans="1:17" ht="12.75" x14ac:dyDescent="0.2">
      <c r="A126" s="2">
        <v>21</v>
      </c>
      <c r="B126" s="27">
        <v>6.6241740639389184E-3</v>
      </c>
      <c r="C126" s="27">
        <v>6.2070346392578499E-3</v>
      </c>
      <c r="D126" s="27">
        <v>1.5784555829940376E-2</v>
      </c>
      <c r="E126" s="27">
        <v>1.4850163518654383E-2</v>
      </c>
      <c r="F126" s="27">
        <v>3.4405659747713924E-2</v>
      </c>
      <c r="G126" s="27">
        <v>3.6808382833878356E-2</v>
      </c>
      <c r="H126" s="27">
        <v>2.0990455849963258E-2</v>
      </c>
      <c r="I126" s="27">
        <v>2.9700327037308766E-2</v>
      </c>
      <c r="J126" s="27">
        <v>4.11132616965895E-2</v>
      </c>
      <c r="K126" s="27">
        <v>3.3354468397517024E-2</v>
      </c>
      <c r="L126" s="27">
        <v>-1</v>
      </c>
      <c r="M126" s="27"/>
      <c r="N126" s="27"/>
      <c r="O126" s="27"/>
      <c r="P126" s="27"/>
      <c r="Q126" s="1"/>
    </row>
    <row r="127" spans="1:17" ht="12.75" x14ac:dyDescent="0.2">
      <c r="A127" s="2">
        <v>22</v>
      </c>
      <c r="B127" s="27">
        <v>9.0602683040776014E-3</v>
      </c>
      <c r="C127" s="27">
        <v>5.990122138423557E-3</v>
      </c>
      <c r="D127" s="27">
        <v>1.8888073149569459E-2</v>
      </c>
      <c r="E127" s="27">
        <v>2.5161850096776284E-2</v>
      </c>
      <c r="F127" s="27">
        <v>3.2670359741039739E-2</v>
      </c>
      <c r="G127" s="27">
        <v>3.0668090502569485E-2</v>
      </c>
      <c r="H127" s="27">
        <v>2.8265367416405052E-2</v>
      </c>
      <c r="I127" s="27">
        <v>2.594607221517712E-2</v>
      </c>
      <c r="J127" s="27">
        <v>3.5156510712140196E-2</v>
      </c>
      <c r="K127" s="27">
        <v>2.9633584729359789E-2</v>
      </c>
      <c r="L127" s="27">
        <v>-1</v>
      </c>
      <c r="M127" s="27"/>
      <c r="N127" s="27"/>
      <c r="O127" s="27"/>
      <c r="P127" s="27"/>
      <c r="Q127" s="1"/>
    </row>
    <row r="128" spans="1:17" ht="12.75" x14ac:dyDescent="0.2">
      <c r="A128" s="2">
        <v>23</v>
      </c>
      <c r="B128" s="27">
        <v>6.7076019488752567E-3</v>
      </c>
      <c r="C128" s="27">
        <v>3.8877394380297586E-3</v>
      </c>
      <c r="D128" s="27">
        <v>1.6151638523659986E-2</v>
      </c>
      <c r="E128" s="27">
        <v>1.2914636588133107E-2</v>
      </c>
      <c r="F128" s="27">
        <v>4.4750717479810395E-2</v>
      </c>
      <c r="G128" s="27">
        <v>4.5501568444236661E-2</v>
      </c>
      <c r="H128" s="27">
        <v>4.6986584796102147E-2</v>
      </c>
      <c r="I128" s="27">
        <v>2.2375358739905041E-2</v>
      </c>
      <c r="J128" s="27">
        <v>4.3382500166855659E-2</v>
      </c>
      <c r="K128" s="27">
        <v>0.31690916371888134</v>
      </c>
      <c r="L128" s="27">
        <v>-1</v>
      </c>
      <c r="M128" s="27"/>
      <c r="N128" s="27"/>
      <c r="O128" s="27"/>
      <c r="P128" s="27"/>
      <c r="Q128" s="1"/>
    </row>
    <row r="129" spans="1:17" ht="12.75" x14ac:dyDescent="0.2">
      <c r="A129" s="2">
        <v>24</v>
      </c>
      <c r="B129" s="27">
        <v>1.2130414469732117E-2</v>
      </c>
      <c r="C129" s="27">
        <v>4.6219048254686644E-3</v>
      </c>
      <c r="D129" s="27">
        <v>1.5133818327437654E-2</v>
      </c>
      <c r="E129" s="27">
        <v>1.0778882733764898E-2</v>
      </c>
      <c r="F129" s="27">
        <v>3.5823933791630437E-2</v>
      </c>
      <c r="G129" s="27">
        <v>3.6191016485349885E-2</v>
      </c>
      <c r="H129" s="27">
        <v>3.6524728025095085E-2</v>
      </c>
      <c r="I129" s="27">
        <v>2.0740172195154397E-2</v>
      </c>
      <c r="J129" s="27">
        <v>3.0451178001735035E-2</v>
      </c>
      <c r="K129" s="27">
        <v>2.597944336915153E-2</v>
      </c>
      <c r="L129" s="27">
        <v>-1</v>
      </c>
      <c r="M129" s="27"/>
      <c r="N129" s="27"/>
      <c r="O129" s="27"/>
      <c r="P129" s="27"/>
      <c r="Q129" s="1"/>
    </row>
    <row r="130" spans="1:17" ht="12.75" x14ac:dyDescent="0.2">
      <c r="A130" s="2">
        <v>25</v>
      </c>
      <c r="B130" s="27">
        <v>1.2380698124541133E-2</v>
      </c>
      <c r="C130" s="27">
        <v>4.8388173263031135E-3</v>
      </c>
      <c r="D130" s="27">
        <v>1.448308082493493E-2</v>
      </c>
      <c r="E130" s="27">
        <v>1.301475005005665E-2</v>
      </c>
      <c r="F130" s="27">
        <v>3.161916839084284E-2</v>
      </c>
      <c r="G130" s="27">
        <v>3.2920643395848596E-2</v>
      </c>
      <c r="H130" s="27">
        <v>3.1135286658212479E-2</v>
      </c>
      <c r="I130" s="27">
        <v>1.892144430354387E-2</v>
      </c>
      <c r="J130" s="27">
        <v>3.2570246279116193E-2</v>
      </c>
      <c r="K130" s="27">
        <v>1.9889207768804429E-2</v>
      </c>
      <c r="L130" s="27">
        <v>-1</v>
      </c>
      <c r="M130" s="27"/>
      <c r="N130" s="27"/>
      <c r="O130" s="27"/>
      <c r="P130" s="27"/>
      <c r="Q130" s="1"/>
    </row>
    <row r="131" spans="1:17" ht="12.75" x14ac:dyDescent="0.2">
      <c r="A131" s="2">
        <v>26</v>
      </c>
      <c r="B131" s="27">
        <v>7.6253086831742012E-3</v>
      </c>
      <c r="C131" s="27">
        <v>9.0602683040776014E-3</v>
      </c>
      <c r="D131" s="27">
        <v>9.8111192685041825E-3</v>
      </c>
      <c r="E131" s="27">
        <v>1.219715677768125E-2</v>
      </c>
      <c r="F131" s="27">
        <v>2.9583527998398175E-2</v>
      </c>
      <c r="G131" s="27">
        <v>2.5996128946138734E-2</v>
      </c>
      <c r="H131" s="27">
        <v>2.6963892411399452E-2</v>
      </c>
      <c r="I131" s="27">
        <v>2.6146299139024207E-2</v>
      </c>
      <c r="J131" s="27">
        <v>2.5245277981712468E-2</v>
      </c>
      <c r="K131" s="27">
        <v>2.1507708736568026E-2</v>
      </c>
      <c r="L131" s="27">
        <v>-1</v>
      </c>
      <c r="M131" s="27"/>
      <c r="N131" s="27"/>
      <c r="O131" s="27"/>
      <c r="P131" s="27"/>
      <c r="Q131" s="1"/>
    </row>
    <row r="132" spans="1:17" ht="12.75" x14ac:dyDescent="0.2">
      <c r="A132" s="2">
        <v>27</v>
      </c>
      <c r="B132" s="27">
        <v>7.6086231061868398E-3</v>
      </c>
      <c r="C132" s="27">
        <v>5.4561836748315828E-3</v>
      </c>
      <c r="D132" s="27">
        <v>9.7610625375424108E-3</v>
      </c>
      <c r="E132" s="27">
        <v>1.4049255823266188E-2</v>
      </c>
      <c r="F132" s="27">
        <v>3.9961956884469053E-2</v>
      </c>
      <c r="G132" s="27">
        <v>4.6435960755522809E-2</v>
      </c>
      <c r="H132" s="27">
        <v>4.788760595341373E-2</v>
      </c>
      <c r="I132" s="27">
        <v>4.5401454982313121E-2</v>
      </c>
      <c r="J132" s="27">
        <v>3.9327904958953226E-2</v>
      </c>
      <c r="K132" s="27">
        <v>1.8454248147900872E-2</v>
      </c>
      <c r="L132" s="27">
        <v>-1</v>
      </c>
      <c r="M132" s="27"/>
      <c r="N132" s="27"/>
      <c r="O132" s="27"/>
      <c r="P132" s="27"/>
      <c r="Q132" s="1"/>
    </row>
    <row r="133" spans="1:17" ht="12.75" x14ac:dyDescent="0.2">
      <c r="A133" s="2">
        <v>28</v>
      </c>
      <c r="B133" s="1">
        <v>9.0936394580521697E-3</v>
      </c>
      <c r="C133" s="1">
        <v>6.5240606020153741E-3</v>
      </c>
      <c r="D133" s="1">
        <v>1.4399652939998592E-2</v>
      </c>
      <c r="E133" s="1">
        <v>1.3031435627043855E-2</v>
      </c>
      <c r="F133" s="1">
        <v>2.9383301074551244E-2</v>
      </c>
      <c r="G133" s="1">
        <v>2.8115197223519895E-2</v>
      </c>
      <c r="H133" s="1">
        <v>2.3977174130681275E-2</v>
      </c>
      <c r="I133" s="1">
        <v>3.1452312620970473E-2</v>
      </c>
      <c r="J133" s="1">
        <v>2.9133017419742228E-2</v>
      </c>
      <c r="K133" s="1">
        <v>3.4355603016752313E-2</v>
      </c>
      <c r="L133" s="1">
        <v>-1</v>
      </c>
      <c r="M133" s="1"/>
      <c r="N133" s="1"/>
      <c r="O133" s="1"/>
      <c r="P133" s="1"/>
      <c r="Q133" s="1"/>
    </row>
    <row r="134" spans="1:17" ht="12.75" x14ac:dyDescent="0.2">
      <c r="A134" s="2">
        <v>29</v>
      </c>
      <c r="B134" s="1">
        <v>9.8111192685041825E-3</v>
      </c>
      <c r="C134" s="1">
        <v>1.1212707735433328E-2</v>
      </c>
      <c r="D134" s="1">
        <v>1.2514182740439243E-2</v>
      </c>
      <c r="E134" s="1">
        <v>1.778682506841063E-2</v>
      </c>
      <c r="F134" s="1">
        <v>3.9811786691583584E-2</v>
      </c>
      <c r="G134" s="1">
        <v>3.839351264766723E-2</v>
      </c>
      <c r="H134" s="1">
        <v>3.9394647266902359E-2</v>
      </c>
      <c r="I134" s="1">
        <v>3.12854568510978E-2</v>
      </c>
      <c r="J134" s="1">
        <v>3.849362610959077E-2</v>
      </c>
      <c r="K134" s="1">
        <v>3.4021891477007113E-2</v>
      </c>
      <c r="L134" s="1">
        <v>-1</v>
      </c>
      <c r="M134" s="1"/>
      <c r="N134" s="1"/>
      <c r="O134" s="1"/>
      <c r="P134" s="1"/>
      <c r="Q134" s="1"/>
    </row>
    <row r="135" spans="1:17" ht="12.75" x14ac:dyDescent="0.2">
      <c r="A135" s="2">
        <v>30</v>
      </c>
      <c r="B135" s="1">
        <v>1.24140692785157E-2</v>
      </c>
      <c r="C135" s="1">
        <v>1.3481946205699648E-2</v>
      </c>
      <c r="D135" s="1">
        <v>1.9955950076753406E-2</v>
      </c>
      <c r="E135" s="1">
        <v>1.5500901021157263E-2</v>
      </c>
      <c r="F135" s="1">
        <v>3.8727224187412271E-2</v>
      </c>
      <c r="G135" s="1">
        <v>3.7859574184075255E-2</v>
      </c>
      <c r="H135" s="1">
        <v>4.1146632850563754E-2</v>
      </c>
      <c r="I135" s="1">
        <v>4.4417005940065195E-2</v>
      </c>
      <c r="J135" s="1">
        <v>0.17476473336447956</v>
      </c>
      <c r="K135" s="1">
        <v>3.6007475138490161E-2</v>
      </c>
      <c r="L135" s="1">
        <v>-1</v>
      </c>
      <c r="M135" s="1"/>
      <c r="N135" s="1"/>
      <c r="O135" s="1"/>
      <c r="P135" s="1"/>
      <c r="Q135" s="1"/>
    </row>
    <row r="136" spans="1:17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 s="2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  <c r="G962" s="10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  <row r="1178" spans="1:6" x14ac:dyDescent="0.25">
      <c r="A1178" s="18"/>
      <c r="B1178" s="19"/>
      <c r="C1178" s="20"/>
      <c r="D1178" s="21"/>
      <c r="E1178" s="11"/>
      <c r="F1178" s="22"/>
    </row>
  </sheetData>
  <sheetProtection sheet="1" selectLockedCells="1"/>
  <mergeCells count="1">
    <mergeCell ref="A1:G1"/>
  </mergeCells>
  <conditionalFormatting sqref="B2:B33">
    <cfRule type="cellIs" dxfId="35" priority="4" operator="equal">
      <formula>$H$2</formula>
    </cfRule>
  </conditionalFormatting>
  <conditionalFormatting sqref="B106:Q106 A106:A151">
    <cfRule type="expression" dxfId="34" priority="1" stopIfTrue="1">
      <formula>A106=SMALL($B106:$C106,1)</formula>
    </cfRule>
    <cfRule type="expression" dxfId="33" priority="2" stopIfTrue="1">
      <formula>A106=SMALL($B106:$C106,2)</formula>
    </cfRule>
    <cfRule type="expression" dxfId="32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F8DC46-5F8A-43CA-A2C5-3D02217CE7BD}">
  <dimension ref="A1:Q1178"/>
  <sheetViews>
    <sheetView showGridLines="0" zoomScale="85" zoomScaleNormal="85" workbookViewId="0">
      <selection activeCell="A2" sqref="A2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30" t="s">
        <v>8</v>
      </c>
      <c r="B1" s="31"/>
      <c r="C1" s="31"/>
      <c r="D1" s="31"/>
      <c r="E1" s="31"/>
      <c r="F1" s="31"/>
      <c r="G1" s="32"/>
      <c r="H1" s="5" t="s">
        <v>1</v>
      </c>
      <c r="I1" s="6" t="str">
        <f>J52</f>
        <v>Fernando Mota</v>
      </c>
      <c r="J1" s="6" t="e">
        <f>K52</f>
        <v>#N/A</v>
      </c>
      <c r="K1" s="6" t="e">
        <f>L52</f>
        <v>#N/A</v>
      </c>
    </row>
    <row r="2" spans="1:13" x14ac:dyDescent="0.25">
      <c r="A2" s="8"/>
      <c r="B2" s="9" t="s">
        <v>23</v>
      </c>
      <c r="C2" s="10"/>
      <c r="D2" s="10"/>
      <c r="E2" s="10"/>
      <c r="F2" s="10"/>
      <c r="G2" s="10"/>
      <c r="H2" s="5" t="s">
        <v>2</v>
      </c>
      <c r="I2" s="29">
        <f>AVERAGE(J53:J97)</f>
        <v>1.2473372667253461E-2</v>
      </c>
      <c r="J2" s="29" t="e">
        <f>AVERAGE(K53:K97)</f>
        <v>#N/A</v>
      </c>
      <c r="K2" s="29" t="e">
        <f>AVERAGE(L53:L97)</f>
        <v>#N/A</v>
      </c>
    </row>
    <row r="3" spans="1:13" x14ac:dyDescent="0.25">
      <c r="A3" s="8">
        <v>1</v>
      </c>
      <c r="B3" s="12" t="s">
        <v>10</v>
      </c>
      <c r="C3" s="10"/>
      <c r="D3" s="10"/>
      <c r="E3" s="10"/>
      <c r="F3" s="10"/>
      <c r="G3" s="10"/>
      <c r="H3" s="5" t="s">
        <v>3</v>
      </c>
      <c r="I3" s="29">
        <f>LARGE(J53:J97,2)</f>
        <v>3.3828132889023643E-2</v>
      </c>
      <c r="J3" s="29" t="e">
        <f>LARGE(K53:K97,2)</f>
        <v>#N/A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/>
      <c r="B4" s="12" t="s">
        <v>26</v>
      </c>
      <c r="C4" s="10"/>
      <c r="D4" s="10"/>
      <c r="E4" s="10"/>
      <c r="F4" s="10"/>
      <c r="G4" s="10"/>
      <c r="H4" s="5" t="s">
        <v>4</v>
      </c>
      <c r="I4" s="29">
        <f>SMALL(J53:J97,1)</f>
        <v>1.1276044296342528E-3</v>
      </c>
      <c r="J4" s="29" t="e">
        <f>SMALL(K53:K97,1)</f>
        <v>#N/A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 t="s">
        <v>32</v>
      </c>
      <c r="B5" s="12" t="s">
        <v>18</v>
      </c>
      <c r="C5" s="10"/>
      <c r="D5" s="10"/>
      <c r="E5" s="10"/>
      <c r="F5" s="10"/>
      <c r="G5" s="10"/>
      <c r="H5" s="14" t="s">
        <v>5</v>
      </c>
      <c r="I5" s="29">
        <f>_xlfn.STDEV.S(J53:J97)</f>
        <v>1.0564230469499053E-2</v>
      </c>
      <c r="J5" s="29" t="e">
        <f>_xlfn.STDEV.S(K53:K97)</f>
        <v>#N/A</v>
      </c>
      <c r="K5" s="29" t="e">
        <f>_xlfn.STDEV.S(L53:L97)</f>
        <v>#N/A</v>
      </c>
    </row>
    <row r="6" spans="1:13" x14ac:dyDescent="0.25">
      <c r="A6" s="8"/>
      <c r="B6" s="12" t="s">
        <v>20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 t="s">
        <v>22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30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 t="s">
        <v>29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 t="s">
        <v>31</v>
      </c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 t="s">
        <v>9</v>
      </c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 t="s">
        <v>17</v>
      </c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 t="s">
        <v>11</v>
      </c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/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/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/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/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/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>
        <f>MATCH(J52,'ETAPA 8'!$B$106:$AT$106,0)</f>
        <v>2</v>
      </c>
      <c r="K50" s="17" t="e">
        <f>MATCH(K52,'ETAPA 8'!$B$106:$AT$106,0)</f>
        <v>#N/A</v>
      </c>
      <c r="L50" s="17" t="e">
        <f>MATCH(L52,'ETAPA 8'!$B$106:$AT$106,0)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8'!$B$107:$B$147)</f>
        <v>29</v>
      </c>
      <c r="K51" s="23">
        <f>COUNTA('ETAPA 8'!$B$107:$B$147)</f>
        <v>29</v>
      </c>
      <c r="L51" s="23">
        <f>COUNTA('ETAPA 8'!$B$107:$B$147)</f>
        <v>29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str">
        <f>VLOOKUP(1,$A$2:$B$46,2,FALSE)</f>
        <v>Fernando Mota</v>
      </c>
      <c r="K52" s="24" t="e">
        <f>VLOOKUP(2,$A$2:$B$46,2,FALSE)</f>
        <v>#N/A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cm="1">
        <f t="array" ref="J53">IF(INDEX('ETAPA 8'!$B$106:$AT$171,$I53+1,J$50)=0,"",INDEX('ETAPA 8'!$B$106:$AT$171,$I53+1,J$50))</f>
        <v>4.470025918071973E-2</v>
      </c>
      <c r="K53" s="28" t="e" cm="1">
        <f t="array" ref="K53">IF(INDEX('ETAPA 8'!$B$106:$AT$171,$I53+1,K$50)=0,"",INDEX('ETAPA 8'!$B$106:$AT$171,$I53+1,K$50))</f>
        <v>#N/A</v>
      </c>
      <c r="L53" s="28" t="e" cm="1">
        <f t="array" ref="L53">IF(INDEX('ETAPA 8'!$B$106:$AT$171,$I53+1,L$50)=0,"",INDEX('ETAPA 8'!$B$106:$AT$171,$I53+1,L$50))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cm="1">
        <f t="array" ref="J54">IF(INDEX('ETAPA 8'!$B$106:$AT$171,$I54+1,J$50)=0,"",INDEX('ETAPA 8'!$B$106:$AT$171,$I54+1,J$50))</f>
        <v>3.2481739540206792E-2</v>
      </c>
      <c r="K54" s="28" t="e" cm="1">
        <f t="array" ref="K54">IF(INDEX('ETAPA 8'!$B$106:$AT$171,$I54+1,K$50)=0,"",INDEX('ETAPA 8'!$B$106:$AT$171,$I54+1,K$50))</f>
        <v>#N/A</v>
      </c>
      <c r="L54" s="28" t="e" cm="1">
        <f t="array" ref="L54">IF(INDEX('ETAPA 8'!$B$106:$AT$171,$I54+1,L$50)=0,"",INDEX('ETAPA 8'!$B$106:$AT$171,$I54+1,L$50))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cm="1">
        <f t="array" ref="J55">IF(INDEX('ETAPA 8'!$B$106:$AT$171,$I55+1,J$50)=0,"",INDEX('ETAPA 8'!$B$106:$AT$171,$I55+1,J$50))</f>
        <v>2.9065266417584182E-2</v>
      </c>
      <c r="K55" s="28" t="e" cm="1">
        <f t="array" ref="K55">IF(INDEX('ETAPA 8'!$B$106:$AT$171,$I55+1,K$50)=0,"",INDEX('ETAPA 8'!$B$106:$AT$171,$I55+1,K$50))</f>
        <v>#N/A</v>
      </c>
      <c r="L55" s="28" t="e" cm="1">
        <f t="array" ref="L55">IF(INDEX('ETAPA 8'!$B$106:$AT$171,$I55+1,L$50)=0,"",INDEX('ETAPA 8'!$B$106:$AT$171,$I55+1,L$50))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cm="1">
        <f t="array" ref="J56">IF(INDEX('ETAPA 8'!$B$106:$AT$171,$I56+1,J$50)=0,"",INDEX('ETAPA 8'!$B$106:$AT$171,$I56+1,J$50))</f>
        <v>1.6829916860210611E-2</v>
      </c>
      <c r="K56" s="28" t="e" cm="1">
        <f t="array" ref="K56">IF(INDEX('ETAPA 8'!$B$106:$AT$171,$I56+1,K$50)=0,"",INDEX('ETAPA 8'!$B$106:$AT$171,$I56+1,K$50))</f>
        <v>#N/A</v>
      </c>
      <c r="L56" s="28" t="e" cm="1">
        <f t="array" ref="L56">IF(INDEX('ETAPA 8'!$B$106:$AT$171,$I56+1,L$50)=0,"",INDEX('ETAPA 8'!$B$106:$AT$171,$I56+1,L$50))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cm="1">
        <f t="array" ref="J57">IF(INDEX('ETAPA 8'!$B$106:$AT$171,$I57+1,J$50)=0,"",INDEX('ETAPA 8'!$B$106:$AT$171,$I57+1,J$50))</f>
        <v>1.5820121848598132E-2</v>
      </c>
      <c r="K57" s="28" t="e" cm="1">
        <f t="array" ref="K57">IF(INDEX('ETAPA 8'!$B$106:$AT$171,$I57+1,K$50)=0,"",INDEX('ETAPA 8'!$B$106:$AT$171,$I57+1,K$50))</f>
        <v>#N/A</v>
      </c>
      <c r="L57" s="28" t="e" cm="1">
        <f t="array" ref="L57">IF(INDEX('ETAPA 8'!$B$106:$AT$171,$I57+1,L$50)=0,"",INDEX('ETAPA 8'!$B$106:$AT$171,$I57+1,L$50))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cm="1">
        <f t="array" ref="J58">IF(INDEX('ETAPA 8'!$B$106:$AT$171,$I58+1,J$50)=0,"",INDEX('ETAPA 8'!$B$106:$AT$171,$I58+1,J$50))</f>
        <v>3.3828132889023643E-2</v>
      </c>
      <c r="K58" s="28" t="e" cm="1">
        <f t="array" ref="K58">IF(INDEX('ETAPA 8'!$B$106:$AT$171,$I58+1,K$50)=0,"",INDEX('ETAPA 8'!$B$106:$AT$171,$I58+1,K$50))</f>
        <v>#N/A</v>
      </c>
      <c r="L58" s="28" t="e" cm="1">
        <f t="array" ref="L58">IF(INDEX('ETAPA 8'!$B$106:$AT$171,$I58+1,L$50)=0,"",INDEX('ETAPA 8'!$B$106:$AT$171,$I58+1,L$50))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cm="1">
        <f t="array" ref="J59">IF(INDEX('ETAPA 8'!$B$106:$AT$171,$I59+1,J$50)=0,"",INDEX('ETAPA 8'!$B$106:$AT$171,$I59+1,J$50))</f>
        <v>7.4219933353529893E-3</v>
      </c>
      <c r="K59" s="28" t="e" cm="1">
        <f t="array" ref="K59">IF(INDEX('ETAPA 8'!$B$106:$AT$171,$I59+1,K$50)=0,"",INDEX('ETAPA 8'!$B$106:$AT$171,$I59+1,K$50))</f>
        <v>#N/A</v>
      </c>
      <c r="L59" s="28" t="e" cm="1">
        <f t="array" ref="L59">IF(INDEX('ETAPA 8'!$B$106:$AT$171,$I59+1,L$50)=0,"",INDEX('ETAPA 8'!$B$106:$AT$171,$I59+1,L$50))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cm="1">
        <f t="array" ref="J60">IF(INDEX('ETAPA 8'!$B$106:$AT$171,$I60+1,J$50)=0,"",INDEX('ETAPA 8'!$B$106:$AT$171,$I60+1,J$50))</f>
        <v>7.6744420882562279E-3</v>
      </c>
      <c r="K60" s="28" t="e" cm="1">
        <f t="array" ref="K60">IF(INDEX('ETAPA 8'!$B$106:$AT$171,$I60+1,K$50)=0,"",INDEX('ETAPA 8'!$B$106:$AT$171,$I60+1,K$50))</f>
        <v>#N/A</v>
      </c>
      <c r="L60" s="28" t="e" cm="1">
        <f t="array" ref="L60">IF(INDEX('ETAPA 8'!$B$106:$AT$171,$I60+1,L$50)=0,"",INDEX('ETAPA 8'!$B$106:$AT$171,$I60+1,L$50))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cm="1">
        <f t="array" ref="J61">IF(INDEX('ETAPA 8'!$B$106:$AT$171,$I61+1,J$50)=0,"",INDEX('ETAPA 8'!$B$106:$AT$171,$I61+1,J$50))</f>
        <v>8.8525362684708127E-3</v>
      </c>
      <c r="K61" s="28" t="e" cm="1">
        <f t="array" ref="K61">IF(INDEX('ETAPA 8'!$B$106:$AT$171,$I61+1,K$50)=0,"",INDEX('ETAPA 8'!$B$106:$AT$171,$I61+1,K$50))</f>
        <v>#N/A</v>
      </c>
      <c r="L61" s="28" t="e" cm="1">
        <f t="array" ref="L61">IF(INDEX('ETAPA 8'!$B$106:$AT$171,$I61+1,L$50)=0,"",INDEX('ETAPA 8'!$B$106:$AT$171,$I61+1,L$50))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cm="1">
        <f t="array" ref="J62">IF(INDEX('ETAPA 8'!$B$106:$AT$171,$I62+1,J$50)=0,"",INDEX('ETAPA 8'!$B$106:$AT$171,$I62+1,J$50))</f>
        <v>1.1730452051566779E-2</v>
      </c>
      <c r="K62" s="28" t="e" cm="1">
        <f t="array" ref="K62">IF(INDEX('ETAPA 8'!$B$106:$AT$171,$I62+1,K$50)=0,"",INDEX('ETAPA 8'!$B$106:$AT$171,$I62+1,K$50))</f>
        <v>#N/A</v>
      </c>
      <c r="L62" s="28" t="e" cm="1">
        <f t="array" ref="L62">IF(INDEX('ETAPA 8'!$B$106:$AT$171,$I62+1,L$50)=0,"",INDEX('ETAPA 8'!$B$106:$AT$171,$I62+1,L$50))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cm="1">
        <f t="array" ref="J63">IF(INDEX('ETAPA 8'!$B$106:$AT$171,$I63+1,J$50)=0,"",INDEX('ETAPA 8'!$B$106:$AT$171,$I63+1,J$50))</f>
        <v>2.9284055336767723E-3</v>
      </c>
      <c r="K63" s="28" t="e" cm="1">
        <f t="array" ref="K63">IF(INDEX('ETAPA 8'!$B$106:$AT$171,$I63+1,K$50)=0,"",INDEX('ETAPA 8'!$B$106:$AT$171,$I63+1,K$50))</f>
        <v>#N/A</v>
      </c>
      <c r="L63" s="28" t="e" cm="1">
        <f t="array" ref="L63">IF(INDEX('ETAPA 8'!$B$106:$AT$171,$I63+1,L$50)=0,"",INDEX('ETAPA 8'!$B$106:$AT$171,$I63+1,L$50))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cm="1">
        <f t="array" ref="J64">IF(INDEX('ETAPA 8'!$B$106:$AT$171,$I64+1,J$50)=0,"",INDEX('ETAPA 8'!$B$106:$AT$171,$I64+1,J$50))</f>
        <v>5.7221717324717654E-3</v>
      </c>
      <c r="K64" s="28" t="e" cm="1">
        <f t="array" ref="K64">IF(INDEX('ETAPA 8'!$B$106:$AT$171,$I64+1,K$50)=0,"",INDEX('ETAPA 8'!$B$106:$AT$171,$I64+1,K$50))</f>
        <v>#N/A</v>
      </c>
      <c r="L64" s="28" t="e" cm="1">
        <f t="array" ref="L64">IF(INDEX('ETAPA 8'!$B$106:$AT$171,$I64+1,L$50)=0,"",INDEX('ETAPA 8'!$B$106:$AT$171,$I64+1,L$50))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cm="1">
        <f t="array" ref="J65">IF(INDEX('ETAPA 8'!$B$106:$AT$171,$I65+1,J$50)=0,"",INDEX('ETAPA 8'!$B$106:$AT$171,$I65+1,J$50))</f>
        <v>9.1218149382343711E-3</v>
      </c>
      <c r="K65" s="28" t="e" cm="1">
        <f t="array" ref="K65">IF(INDEX('ETAPA 8'!$B$106:$AT$171,$I65+1,K$50)=0,"",INDEX('ETAPA 8'!$B$106:$AT$171,$I65+1,K$50))</f>
        <v>#N/A</v>
      </c>
      <c r="L65" s="28" t="e" cm="1">
        <f t="array" ref="L65">IF(INDEX('ETAPA 8'!$B$106:$AT$171,$I65+1,L$50)=0,"",INDEX('ETAPA 8'!$B$106:$AT$171,$I65+1,L$50))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cm="1">
        <f t="array" ref="J66">IF(INDEX('ETAPA 8'!$B$106:$AT$171,$I66+1,J$50)=0,"",INDEX('ETAPA 8'!$B$106:$AT$171,$I66+1,J$50))</f>
        <v>4.8806758894612348E-3</v>
      </c>
      <c r="K66" s="28" t="e" cm="1">
        <f t="array" ref="K66">IF(INDEX('ETAPA 8'!$B$106:$AT$171,$I66+1,K$50)=0,"",INDEX('ETAPA 8'!$B$106:$AT$171,$I66+1,K$50))</f>
        <v>#N/A</v>
      </c>
      <c r="L66" s="28" t="e" cm="1">
        <f t="array" ref="L66">IF(INDEX('ETAPA 8'!$B$106:$AT$171,$I66+1,L$50)=0,"",INDEX('ETAPA 8'!$B$106:$AT$171,$I66+1,L$50))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cm="1">
        <f t="array" ref="J67">IF(INDEX('ETAPA 8'!$B$106:$AT$171,$I67+1,J$50)=0,"",INDEX('ETAPA 8'!$B$106:$AT$171,$I67+1,J$50))</f>
        <v>8.9535157696324225E-3</v>
      </c>
      <c r="K67" s="28" t="e" cm="1">
        <f t="array" ref="K67">IF(INDEX('ETAPA 8'!$B$106:$AT$171,$I67+1,K$50)=0,"",INDEX('ETAPA 8'!$B$106:$AT$171,$I67+1,K$50))</f>
        <v>#N/A</v>
      </c>
      <c r="L67" s="28" t="e" cm="1">
        <f t="array" ref="L67">IF(INDEX('ETAPA 8'!$B$106:$AT$171,$I67+1,L$50)=0,"",INDEX('ETAPA 8'!$B$106:$AT$171,$I67+1,L$50))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cm="1">
        <f t="array" ref="J68">IF(INDEX('ETAPA 8'!$B$106:$AT$171,$I68+1,J$50)=0,"",INDEX('ETAPA 8'!$B$106:$AT$171,$I68+1,J$50))</f>
        <v>6.7487966609445652E-3</v>
      </c>
      <c r="K68" s="28" t="e" cm="1">
        <f t="array" ref="K68">IF(INDEX('ETAPA 8'!$B$106:$AT$171,$I68+1,K$50)=0,"",INDEX('ETAPA 8'!$B$106:$AT$171,$I68+1,K$50))</f>
        <v>#N/A</v>
      </c>
      <c r="L68" s="28" t="e" cm="1">
        <f t="array" ref="L68">IF(INDEX('ETAPA 8'!$B$106:$AT$171,$I68+1,L$50)=0,"",INDEX('ETAPA 8'!$B$106:$AT$171,$I68+1,L$50))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cm="1">
        <f t="array" ref="J69">IF(INDEX('ETAPA 8'!$B$106:$AT$171,$I69+1,J$50)=0,"",INDEX('ETAPA 8'!$B$106:$AT$171,$I69+1,J$50))</f>
        <v>2.4739977784511017E-3</v>
      </c>
      <c r="K69" s="28" t="e" cm="1">
        <f t="array" ref="K69">IF(INDEX('ETAPA 8'!$B$106:$AT$171,$I69+1,K$50)=0,"",INDEX('ETAPA 8'!$B$106:$AT$171,$I69+1,K$50))</f>
        <v>#N/A</v>
      </c>
      <c r="L69" s="28" t="e" cm="1">
        <f t="array" ref="L69">IF(INDEX('ETAPA 8'!$B$106:$AT$171,$I69+1,L$50)=0,"",INDEX('ETAPA 8'!$B$106:$AT$171,$I69+1,L$50))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cm="1">
        <f t="array" ref="J70">IF(INDEX('ETAPA 8'!$B$106:$AT$171,$I70+1,J$50)=0,"",INDEX('ETAPA 8'!$B$106:$AT$171,$I70+1,J$50))</f>
        <v>1.2134370056212276E-2</v>
      </c>
      <c r="K70" s="28" t="e" cm="1">
        <f t="array" ref="K70">IF(INDEX('ETAPA 8'!$B$106:$AT$171,$I70+1,K$50)=0,"",INDEX('ETAPA 8'!$B$106:$AT$171,$I70+1,K$50))</f>
        <v>#N/A</v>
      </c>
      <c r="L70" s="28" t="e" cm="1">
        <f t="array" ref="L70">IF(INDEX('ETAPA 8'!$B$106:$AT$171,$I70+1,L$50)=0,"",INDEX('ETAPA 8'!$B$106:$AT$171,$I70+1,L$50))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cm="1">
        <f t="array" ref="J71">IF(INDEX('ETAPA 8'!$B$106:$AT$171,$I71+1,J$50)=0,"",INDEX('ETAPA 8'!$B$106:$AT$171,$I71+1,J$50))</f>
        <v>7.186374499310073E-3</v>
      </c>
      <c r="K71" s="28" t="e" cm="1">
        <f t="array" ref="K71">IF(INDEX('ETAPA 8'!$B$106:$AT$171,$I71+1,K$50)=0,"",INDEX('ETAPA 8'!$B$106:$AT$171,$I71+1,K$50))</f>
        <v>#N/A</v>
      </c>
      <c r="L71" s="28" t="e" cm="1">
        <f t="array" ref="L71">IF(INDEX('ETAPA 8'!$B$106:$AT$171,$I71+1,L$50)=0,"",INDEX('ETAPA 8'!$B$106:$AT$171,$I71+1,L$50))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cm="1">
        <f t="array" ref="J72">IF(INDEX('ETAPA 8'!$B$106:$AT$171,$I72+1,J$50)=0,"",INDEX('ETAPA 8'!$B$106:$AT$171,$I72+1,J$50))</f>
        <v>1.1276044296342528E-3</v>
      </c>
      <c r="K72" s="28" t="e" cm="1">
        <f t="array" ref="K72">IF(INDEX('ETAPA 8'!$B$106:$AT$171,$I72+1,K$50)=0,"",INDEX('ETAPA 8'!$B$106:$AT$171,$I72+1,K$50))</f>
        <v>#N/A</v>
      </c>
      <c r="L72" s="28" t="e" cm="1">
        <f t="array" ref="L72">IF(INDEX('ETAPA 8'!$B$106:$AT$171,$I72+1,L$50)=0,"",INDEX('ETAPA 8'!$B$106:$AT$171,$I72+1,L$50))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cm="1">
        <f t="array" ref="J73">IF(INDEX('ETAPA 8'!$B$106:$AT$171,$I73+1,J$50)=0,"",INDEX('ETAPA 8'!$B$106:$AT$171,$I73+1,J$50))</f>
        <v>8.4149584301054636E-3</v>
      </c>
      <c r="K73" s="28" t="e" cm="1">
        <f t="array" ref="K73">IF(INDEX('ETAPA 8'!$B$106:$AT$171,$I73+1,K$50)=0,"",INDEX('ETAPA 8'!$B$106:$AT$171,$I73+1,K$50))</f>
        <v>#N/A</v>
      </c>
      <c r="L73" s="28" t="e" cm="1">
        <f t="array" ref="L73">IF(INDEX('ETAPA 8'!$B$106:$AT$171,$I73+1,L$50)=0,"",INDEX('ETAPA 8'!$B$106:$AT$171,$I73+1,L$50))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cm="1">
        <f t="array" ref="J74">IF(INDEX('ETAPA 8'!$B$106:$AT$171,$I74+1,J$50)=0,"",INDEX('ETAPA 8'!$B$106:$AT$171,$I74+1,J$50))</f>
        <v>1.5584503012555373E-2</v>
      </c>
      <c r="K74" s="28" t="e" cm="1">
        <f t="array" ref="K74">IF(INDEX('ETAPA 8'!$B$106:$AT$171,$I74+1,K$50)=0,"",INDEX('ETAPA 8'!$B$106:$AT$171,$I74+1,K$50))</f>
        <v>#N/A</v>
      </c>
      <c r="L74" s="28" t="e" cm="1">
        <f t="array" ref="L74">IF(INDEX('ETAPA 8'!$B$106:$AT$171,$I74+1,L$50)=0,"",INDEX('ETAPA 8'!$B$106:$AT$171,$I74+1,L$50))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cm="1">
        <f t="array" ref="J75">IF(INDEX('ETAPA 8'!$B$106:$AT$171,$I75+1,J$50)=0,"",INDEX('ETAPA 8'!$B$106:$AT$171,$I75+1,J$50))</f>
        <v>9.0544952707937183E-3</v>
      </c>
      <c r="K75" s="28" t="e" cm="1">
        <f t="array" ref="K75">IF(INDEX('ETAPA 8'!$B$106:$AT$171,$I75+1,K$50)=0,"",INDEX('ETAPA 8'!$B$106:$AT$171,$I75+1,K$50))</f>
        <v>#N/A</v>
      </c>
      <c r="L75" s="28" t="e" cm="1">
        <f t="array" ref="L75">IF(INDEX('ETAPA 8'!$B$106:$AT$171,$I75+1,L$50)=0,"",INDEX('ETAPA 8'!$B$106:$AT$171,$I75+1,L$50))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cm="1">
        <f t="array" ref="J76">IF(INDEX('ETAPA 8'!$B$106:$AT$171,$I76+1,J$50)=0,"",INDEX('ETAPA 8'!$B$106:$AT$171,$I76+1,J$50))</f>
        <v>5.5707024807299804E-3</v>
      </c>
      <c r="K76" s="28" t="e" cm="1">
        <f t="array" ref="K76">IF(INDEX('ETAPA 8'!$B$106:$AT$171,$I76+1,K$50)=0,"",INDEX('ETAPA 8'!$B$106:$AT$171,$I76+1,K$50))</f>
        <v>#N/A</v>
      </c>
      <c r="L76" s="28" t="e" cm="1">
        <f t="array" ref="L76">IF(INDEX('ETAPA 8'!$B$106:$AT$171,$I76+1,L$50)=0,"",INDEX('ETAPA 8'!$B$106:$AT$171,$I76+1,L$50))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cm="1">
        <f t="array" ref="J77">IF(INDEX('ETAPA 8'!$B$106:$AT$171,$I77+1,J$50)=0,"",INDEX('ETAPA 8'!$B$106:$AT$171,$I77+1,J$50))</f>
        <v>7.9773805917401127E-3</v>
      </c>
      <c r="K77" s="28" t="e" cm="1">
        <f t="array" ref="K77">IF(INDEX('ETAPA 8'!$B$106:$AT$171,$I77+1,K$50)=0,"",INDEX('ETAPA 8'!$B$106:$AT$171,$I77+1,K$50))</f>
        <v>#N/A</v>
      </c>
      <c r="L77" s="28" t="e" cm="1">
        <f t="array" ref="L77">IF(INDEX('ETAPA 8'!$B$106:$AT$171,$I77+1,L$50)=0,"",INDEX('ETAPA 8'!$B$106:$AT$171,$I77+1,L$50))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cm="1">
        <f t="array" ref="J78">IF(INDEX('ETAPA 8'!$B$106:$AT$171,$I78+1,J$50)=0,"",INDEX('ETAPA 8'!$B$106:$AT$171,$I78+1,J$50))</f>
        <v>1.2134370056212276E-2</v>
      </c>
      <c r="K78" s="28" t="e" cm="1">
        <f t="array" ref="K78">IF(INDEX('ETAPA 8'!$B$106:$AT$171,$I78+1,K$50)=0,"",INDEX('ETAPA 8'!$B$106:$AT$171,$I78+1,K$50))</f>
        <v>#N/A</v>
      </c>
      <c r="L78" s="28" t="e" cm="1">
        <f t="array" ref="L78">IF(INDEX('ETAPA 8'!$B$106:$AT$171,$I78+1,L$50)=0,"",INDEX('ETAPA 8'!$B$106:$AT$171,$I78+1,L$50))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cm="1">
        <f t="array" ref="J79">IF(INDEX('ETAPA 8'!$B$106:$AT$171,$I79+1,J$50)=0,"",INDEX('ETAPA 8'!$B$106:$AT$171,$I79+1,J$50))</f>
        <v>2.3898481941501274E-3</v>
      </c>
      <c r="K79" s="28" t="e" cm="1">
        <f t="array" ref="K79">IF(INDEX('ETAPA 8'!$B$106:$AT$171,$I79+1,K$50)=0,"",INDEX('ETAPA 8'!$B$106:$AT$171,$I79+1,K$50))</f>
        <v>#N/A</v>
      </c>
      <c r="L79" s="28" t="e" cm="1">
        <f t="array" ref="L79">IF(INDEX('ETAPA 8'!$B$106:$AT$171,$I79+1,L$50)=0,"",INDEX('ETAPA 8'!$B$106:$AT$171,$I79+1,L$50))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t="str" cm="1">
        <f t="array" ref="J80">IF(INDEX('ETAPA 8'!$B$106:$AT$171,$I80+1,J$50)=0,"",INDEX('ETAPA 8'!$B$106:$AT$171,$I80+1,J$50))</f>
        <v/>
      </c>
      <c r="K80" s="28" t="e" cm="1">
        <f t="array" ref="K80">IF(INDEX('ETAPA 8'!$B$106:$AT$171,$I80+1,K$50)=0,"",INDEX('ETAPA 8'!$B$106:$AT$171,$I80+1,K$50))</f>
        <v>#N/A</v>
      </c>
      <c r="L80" s="28" t="e" cm="1">
        <f t="array" ref="L80">IF(INDEX('ETAPA 8'!$B$106:$AT$171,$I80+1,L$50)=0,"",INDEX('ETAPA 8'!$B$106:$AT$171,$I80+1,L$50))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cm="1">
        <f t="array" ref="J81">IF(INDEX('ETAPA 8'!$B$106:$AT$171,$I81+1,J$50)=0,"",INDEX('ETAPA 8'!$B$106:$AT$171,$I81+1,J$50))</f>
        <v>1.8445588878791018E-2</v>
      </c>
      <c r="K81" s="28" t="e" cm="1">
        <f t="array" ref="K81">IF(INDEX('ETAPA 8'!$B$106:$AT$171,$I81+1,K$50)=0,"",INDEX('ETAPA 8'!$B$106:$AT$171,$I81+1,K$50))</f>
        <v>#N/A</v>
      </c>
      <c r="L81" s="28" t="e" cm="1">
        <f t="array" ref="L81">IF(INDEX('ETAPA 8'!$B$106:$AT$171,$I81+1,L$50)=0,"",INDEX('ETAPA 8'!$B$106:$AT$171,$I81+1,L$50))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t="str" cm="1">
        <f t="array" ref="J82">IF(INDEX('ETAPA 8'!$B$106:$AT$171,$I82+1,J$50)=0,"",INDEX('ETAPA 8'!$B$106:$AT$171,$I82+1,J$50))</f>
        <v/>
      </c>
      <c r="K82" s="28" t="e" cm="1">
        <f t="array" ref="K82">IF(INDEX('ETAPA 8'!$B$106:$AT$171,$I82+1,K$50)=0,"",INDEX('ETAPA 8'!$B$106:$AT$171,$I82+1,K$50))</f>
        <v>#N/A</v>
      </c>
      <c r="L82" s="28" t="e" cm="1">
        <f t="array" ref="L82">IF(INDEX('ETAPA 8'!$B$106:$AT$171,$I82+1,L$50)=0,"",INDEX('ETAPA 8'!$B$106:$AT$171,$I82+1,L$50))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t="str" cm="1">
        <f t="array" ref="J83">IF(INDEX('ETAPA 8'!$B$106:$AT$171,$I83+1,J$50)=0,"",INDEX('ETAPA 8'!$B$106:$AT$171,$I83+1,J$50))</f>
        <v/>
      </c>
      <c r="K83" s="28" t="e" cm="1">
        <f t="array" ref="K83">IF(INDEX('ETAPA 8'!$B$106:$AT$171,$I83+1,K$50)=0,"",INDEX('ETAPA 8'!$B$106:$AT$171,$I83+1,K$50))</f>
        <v>#N/A</v>
      </c>
      <c r="L83" s="28" t="e" cm="1">
        <f t="array" ref="L83">IF(INDEX('ETAPA 8'!$B$106:$AT$171,$I83+1,L$50)=0,"",INDEX('ETAPA 8'!$B$106:$AT$171,$I83+1,L$50))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t="str" cm="1">
        <f t="array" ref="J84">IF(INDEX('ETAPA 8'!$B$106:$AT$171,$I84+1,J$50)=0,"",INDEX('ETAPA 8'!$B$106:$AT$171,$I84+1,J$50))</f>
        <v/>
      </c>
      <c r="K84" s="28" t="e" cm="1">
        <f t="array" ref="K84">IF(INDEX('ETAPA 8'!$B$106:$AT$171,$I84+1,K$50)=0,"",INDEX('ETAPA 8'!$B$106:$AT$171,$I84+1,K$50))</f>
        <v>#N/A</v>
      </c>
      <c r="L84" s="28" t="e" cm="1">
        <f t="array" ref="L84">IF(INDEX('ETAPA 8'!$B$106:$AT$171,$I84+1,L$50)=0,"",INDEX('ETAPA 8'!$B$106:$AT$171,$I84+1,L$50))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str" cm="1">
        <f t="array" ref="J85">IF(INDEX('ETAPA 8'!$B$106:$AT$171,$I85+1,J$50)=0,"",INDEX('ETAPA 8'!$B$106:$AT$171,$I85+1,J$50))</f>
        <v/>
      </c>
      <c r="K85" s="28" t="e" cm="1">
        <f t="array" ref="K85">IF(INDEX('ETAPA 8'!$B$106:$AT$171,$I85+1,K$50)=0,"",INDEX('ETAPA 8'!$B$106:$AT$171,$I85+1,K$50))</f>
        <v>#N/A</v>
      </c>
      <c r="L85" s="28" t="e" cm="1">
        <f t="array" ref="L85">IF(INDEX('ETAPA 8'!$B$106:$AT$171,$I85+1,L$50)=0,"",INDEX('ETAPA 8'!$B$106:$AT$171,$I85+1,L$50))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str" cm="1">
        <f t="array" ref="J86">IF(INDEX('ETAPA 8'!$B$106:$AT$171,$I86+1,J$50)=0,"",INDEX('ETAPA 8'!$B$106:$AT$171,$I86+1,J$50))</f>
        <v/>
      </c>
      <c r="K86" s="28" t="e" cm="1">
        <f t="array" ref="K86">IF(INDEX('ETAPA 8'!$B$106:$AT$171,$I86+1,K$50)=0,"",INDEX('ETAPA 8'!$B$106:$AT$171,$I86+1,K$50))</f>
        <v>#N/A</v>
      </c>
      <c r="L86" s="28" t="e" cm="1">
        <f t="array" ref="L86">IF(INDEX('ETAPA 8'!$B$106:$AT$171,$I86+1,L$50)=0,"",INDEX('ETAPA 8'!$B$106:$AT$171,$I86+1,L$50))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str" cm="1">
        <f t="array" ref="J87">IF(INDEX('ETAPA 8'!$B$106:$AT$171,$I87+1,J$50)=0,"",INDEX('ETAPA 8'!$B$106:$AT$171,$I87+1,J$50))</f>
        <v/>
      </c>
      <c r="K87" s="28" t="e" cm="1">
        <f t="array" ref="K87">IF(INDEX('ETAPA 8'!$B$106:$AT$171,$I87+1,K$50)=0,"",INDEX('ETAPA 8'!$B$106:$AT$171,$I87+1,K$50))</f>
        <v>#N/A</v>
      </c>
      <c r="L87" s="28" t="e" cm="1">
        <f t="array" ref="L87">IF(INDEX('ETAPA 8'!$B$106:$AT$171,$I87+1,L$50)=0,"",INDEX('ETAPA 8'!$B$106:$AT$171,$I87+1,L$50))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str" cm="1">
        <f t="array" ref="J88">IF(INDEX('ETAPA 8'!$B$106:$AT$171,$I88+1,J$50)=0,"",INDEX('ETAPA 8'!$B$106:$AT$171,$I88+1,J$50))</f>
        <v/>
      </c>
      <c r="K88" s="28" t="e" cm="1">
        <f t="array" ref="K88">IF(INDEX('ETAPA 8'!$B$106:$AT$171,$I88+1,K$50)=0,"",INDEX('ETAPA 8'!$B$106:$AT$171,$I88+1,K$50))</f>
        <v>#N/A</v>
      </c>
      <c r="L88" s="28" t="e" cm="1">
        <f t="array" ref="L88">IF(INDEX('ETAPA 8'!$B$106:$AT$171,$I88+1,L$50)=0,"",INDEX('ETAPA 8'!$B$106:$AT$171,$I88+1,L$50))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str" cm="1">
        <f t="array" ref="J89">IF(INDEX('ETAPA 8'!$B$106:$AT$171,$I89+1,J$50)=0,"",INDEX('ETAPA 8'!$B$106:$AT$171,$I89+1,J$50))</f>
        <v/>
      </c>
      <c r="K89" s="28" t="e" cm="1">
        <f t="array" ref="K89">IF(INDEX('ETAPA 8'!$B$106:$AT$171,$I89+1,K$50)=0,"",INDEX('ETAPA 8'!$B$106:$AT$171,$I89+1,K$50))</f>
        <v>#N/A</v>
      </c>
      <c r="L89" s="28" t="e" cm="1">
        <f t="array" ref="L89">IF(INDEX('ETAPA 8'!$B$106:$AT$171,$I89+1,L$50)=0,"",INDEX('ETAPA 8'!$B$106:$AT$171,$I89+1,L$50))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str" cm="1">
        <f t="array" ref="J90">IF(INDEX('ETAPA 8'!$B$106:$AT$171,$I90+1,J$50)=0,"",INDEX('ETAPA 8'!$B$106:$AT$171,$I90+1,J$50))</f>
        <v/>
      </c>
      <c r="K90" s="28" t="e" cm="1">
        <f t="array" ref="K90">IF(INDEX('ETAPA 8'!$B$106:$AT$171,$I90+1,K$50)=0,"",INDEX('ETAPA 8'!$B$106:$AT$171,$I90+1,K$50))</f>
        <v>#N/A</v>
      </c>
      <c r="L90" s="28" t="e" cm="1">
        <f t="array" ref="L90">IF(INDEX('ETAPA 8'!$B$106:$AT$171,$I90+1,L$50)=0,"",INDEX('ETAPA 8'!$B$106:$AT$171,$I90+1,L$50))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str" cm="1">
        <f t="array" ref="J91">IF(INDEX('ETAPA 8'!$B$106:$AT$171,$I91+1,J$50)=0,"",INDEX('ETAPA 8'!$B$106:$AT$171,$I91+1,J$50))</f>
        <v/>
      </c>
      <c r="K91" s="28" t="e" cm="1">
        <f t="array" ref="K91">IF(INDEX('ETAPA 8'!$B$106:$AT$171,$I91+1,K$50)=0,"",INDEX('ETAPA 8'!$B$106:$AT$171,$I91+1,K$50))</f>
        <v>#N/A</v>
      </c>
      <c r="L91" s="28" t="e" cm="1">
        <f t="array" ref="L91">IF(INDEX('ETAPA 8'!$B$106:$AT$171,$I91+1,L$50)=0,"",INDEX('ETAPA 8'!$B$106:$AT$171,$I91+1,L$50))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str" cm="1">
        <f t="array" ref="J92">IF(INDEX('ETAPA 8'!$B$106:$AT$171,$I92+1,J$50)=0,"",INDEX('ETAPA 8'!$B$106:$AT$171,$I92+1,J$50))</f>
        <v/>
      </c>
      <c r="K92" s="28" t="e" cm="1">
        <f t="array" ref="K92">IF(INDEX('ETAPA 8'!$B$106:$AT$171,$I92+1,K$50)=0,"",INDEX('ETAPA 8'!$B$106:$AT$171,$I92+1,K$50))</f>
        <v>#N/A</v>
      </c>
      <c r="L92" s="28" t="e" cm="1">
        <f t="array" ref="L92">IF(INDEX('ETAPA 8'!$B$106:$AT$171,$I92+1,L$50)=0,"",INDEX('ETAPA 8'!$B$106:$AT$171,$I92+1,L$50))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str" cm="1">
        <f t="array" ref="J93">IF(INDEX('ETAPA 8'!$B$106:$AT$171,$I93+1,J$50)=0,"",INDEX('ETAPA 8'!$B$106:$AT$171,$I93+1,J$50))</f>
        <v/>
      </c>
      <c r="K93" s="28" t="e" cm="1">
        <f t="array" ref="K93">IF(INDEX('ETAPA 8'!$B$106:$AT$171,$I93+1,K$50)=0,"",INDEX('ETAPA 8'!$B$106:$AT$171,$I93+1,K$50))</f>
        <v>#N/A</v>
      </c>
      <c r="L93" s="28" t="e" cm="1">
        <f t="array" ref="L93">IF(INDEX('ETAPA 8'!$B$106:$AT$171,$I93+1,L$50)=0,"",INDEX('ETAPA 8'!$B$106:$AT$171,$I93+1,L$50))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str" cm="1">
        <f t="array" ref="J94">IF(INDEX('ETAPA 8'!$B$106:$AT$171,$I94+1,J$50)=0,"",INDEX('ETAPA 8'!$B$106:$AT$171,$I94+1,J$50))</f>
        <v/>
      </c>
      <c r="K94" s="28" t="e" cm="1">
        <f t="array" ref="K94">IF(INDEX('ETAPA 8'!$B$106:$AT$171,$I94+1,K$50)=0,"",INDEX('ETAPA 8'!$B$106:$AT$171,$I94+1,K$50))</f>
        <v>#N/A</v>
      </c>
      <c r="L94" s="28" t="e" cm="1">
        <f t="array" ref="L94">IF(INDEX('ETAPA 8'!$B$106:$AT$171,$I94+1,L$50)=0,"",INDEX('ETAPA 8'!$B$106:$AT$171,$I94+1,L$50))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str" cm="1">
        <f t="array" ref="J95">IF(INDEX('ETAPA 8'!$B$106:$AT$171,$I95+1,J$50)=0,"",INDEX('ETAPA 8'!$B$106:$AT$171,$I95+1,J$50))</f>
        <v/>
      </c>
      <c r="K95" s="28" t="e" cm="1">
        <f t="array" ref="K95">IF(INDEX('ETAPA 8'!$B$106:$AT$171,$I95+1,K$50)=0,"",INDEX('ETAPA 8'!$B$106:$AT$171,$I95+1,K$50))</f>
        <v>#N/A</v>
      </c>
      <c r="L95" s="28" t="e" cm="1">
        <f t="array" ref="L95">IF(INDEX('ETAPA 8'!$B$106:$AT$171,$I95+1,L$50)=0,"",INDEX('ETAPA 8'!$B$106:$AT$171,$I95+1,L$50))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str" cm="1">
        <f t="array" ref="J96">IF(INDEX('ETAPA 8'!$B$106:$AT$171,$I96+1,J$50)=0,"",INDEX('ETAPA 8'!$B$106:$AT$171,$I96+1,J$50))</f>
        <v/>
      </c>
      <c r="K96" s="28" t="e" cm="1">
        <f t="array" ref="K96">IF(INDEX('ETAPA 8'!$B$106:$AT$171,$I96+1,K$50)=0,"",INDEX('ETAPA 8'!$B$106:$AT$171,$I96+1,K$50))</f>
        <v>#N/A</v>
      </c>
      <c r="L96" s="28" t="e" cm="1">
        <f t="array" ref="L96">IF(INDEX('ETAPA 8'!$B$106:$AT$171,$I96+1,L$50)=0,"",INDEX('ETAPA 8'!$B$106:$AT$171,$I96+1,L$50))</f>
        <v>#N/A</v>
      </c>
    </row>
    <row r="97" spans="1:17" x14ac:dyDescent="0.25">
      <c r="A97"/>
      <c r="B97"/>
      <c r="C97"/>
      <c r="D97"/>
      <c r="E97"/>
      <c r="F97"/>
      <c r="I97" s="25">
        <v>45</v>
      </c>
      <c r="J97" s="28" t="str" cm="1">
        <f t="array" ref="J97">IF(INDEX('ETAPA 8'!$B$106:$AT$171,$I97+1,J$50)=0,"",INDEX('ETAPA 8'!$B$106:$AT$171,$I97+1,J$50))</f>
        <v/>
      </c>
      <c r="K97" s="28" t="e" cm="1">
        <f t="array" ref="K97">IF(INDEX('ETAPA 8'!$B$106:$AT$171,$I97+1,K$50)=0,"",INDEX('ETAPA 8'!$B$106:$AT$171,$I97+1,K$50))</f>
        <v>#N/A</v>
      </c>
      <c r="L97" s="28" t="e" cm="1">
        <f t="array" ref="L97">IF(INDEX('ETAPA 8'!$B$106:$AT$171,$I97+1,L$50)=0,"",INDEX('ETAPA 8'!$B$106:$AT$171,$I97+1,L$50))</f>
        <v>#N/A</v>
      </c>
    </row>
    <row r="98" spans="1:17" x14ac:dyDescent="0.25">
      <c r="A98"/>
      <c r="B98"/>
      <c r="C98"/>
      <c r="D98"/>
      <c r="E98"/>
      <c r="F98"/>
    </row>
    <row r="99" spans="1:17" x14ac:dyDescent="0.25">
      <c r="A99"/>
      <c r="B99"/>
      <c r="C99"/>
      <c r="D99"/>
      <c r="E99"/>
      <c r="F99"/>
    </row>
    <row r="100" spans="1:17" x14ac:dyDescent="0.25">
      <c r="A100"/>
      <c r="B100"/>
      <c r="C100"/>
      <c r="D100"/>
      <c r="E100"/>
      <c r="F100"/>
    </row>
    <row r="101" spans="1:17" x14ac:dyDescent="0.25">
      <c r="A101"/>
      <c r="B101"/>
      <c r="C101"/>
      <c r="D101"/>
      <c r="E101"/>
      <c r="F101"/>
    </row>
    <row r="102" spans="1:17" x14ac:dyDescent="0.25">
      <c r="A102"/>
      <c r="B102"/>
      <c r="C102"/>
      <c r="D102"/>
      <c r="E102"/>
      <c r="F102"/>
    </row>
    <row r="103" spans="1:17" x14ac:dyDescent="0.25">
      <c r="A103"/>
      <c r="B103"/>
      <c r="C103"/>
      <c r="D103"/>
      <c r="E103"/>
      <c r="F103"/>
    </row>
    <row r="104" spans="1:17" x14ac:dyDescent="0.25">
      <c r="A104"/>
      <c r="B104"/>
      <c r="C104"/>
      <c r="D104"/>
      <c r="E104"/>
      <c r="F104"/>
    </row>
    <row r="105" spans="1:17" ht="12.75" x14ac:dyDescent="0.2">
      <c r="A105" s="26">
        <v>6.8770833333333325E-4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/>
      <c r="O105" s="2"/>
      <c r="P105" s="2"/>
      <c r="Q105" s="2"/>
    </row>
    <row r="106" spans="1:17" ht="25.5" x14ac:dyDescent="0.2">
      <c r="A106" s="4" t="s">
        <v>7</v>
      </c>
      <c r="B106" s="3" t="s">
        <v>23</v>
      </c>
      <c r="C106" s="3" t="s">
        <v>10</v>
      </c>
      <c r="D106" s="3" t="s">
        <v>26</v>
      </c>
      <c r="E106" s="3" t="s">
        <v>18</v>
      </c>
      <c r="F106" s="3" t="s">
        <v>20</v>
      </c>
      <c r="G106" s="3" t="s">
        <v>22</v>
      </c>
      <c r="H106" s="3" t="s">
        <v>30</v>
      </c>
      <c r="I106" s="3" t="s">
        <v>29</v>
      </c>
      <c r="J106" s="3" t="s">
        <v>31</v>
      </c>
      <c r="K106" s="3" t="s">
        <v>9</v>
      </c>
      <c r="L106" s="3" t="s">
        <v>17</v>
      </c>
      <c r="M106" s="3" t="s">
        <v>24</v>
      </c>
      <c r="N106" s="3"/>
      <c r="O106" s="3"/>
      <c r="P106" s="3"/>
      <c r="Q106" s="3"/>
    </row>
    <row r="107" spans="1:17" ht="12.75" x14ac:dyDescent="0.2">
      <c r="A107" s="2">
        <v>2</v>
      </c>
      <c r="B107" s="27">
        <v>3.544380490760389E-2</v>
      </c>
      <c r="C107" s="27">
        <v>4.470025918071973E-2</v>
      </c>
      <c r="D107" s="27">
        <v>3.2902487461712135E-2</v>
      </c>
      <c r="E107" s="27">
        <v>3.5241845905281143E-2</v>
      </c>
      <c r="F107" s="27">
        <v>2.9873102426874069E-2</v>
      </c>
      <c r="G107" s="27">
        <v>5.6279241980544882E-2</v>
      </c>
      <c r="H107" s="27">
        <v>4.1889663065064572E-2</v>
      </c>
      <c r="I107" s="27">
        <v>5.0237301827728911E-2</v>
      </c>
      <c r="J107" s="27">
        <v>4.5137837019085081E-2</v>
      </c>
      <c r="K107" s="27">
        <v>3.5527954491904865E-2</v>
      </c>
      <c r="L107" s="27">
        <v>4.7914773301020064E-2</v>
      </c>
      <c r="M107" s="27">
        <v>7.1257867986132165E-2</v>
      </c>
      <c r="N107" s="27"/>
      <c r="O107" s="27"/>
      <c r="P107" s="27"/>
      <c r="Q107" s="1"/>
    </row>
    <row r="108" spans="1:17" ht="12.75" x14ac:dyDescent="0.2">
      <c r="A108" s="2">
        <v>3</v>
      </c>
      <c r="B108" s="27">
        <v>3.2431249789626304E-2</v>
      </c>
      <c r="C108" s="27">
        <v>3.2481739540206792E-2</v>
      </c>
      <c r="D108" s="27">
        <v>3.1943182200680147E-2</v>
      </c>
      <c r="E108" s="27">
        <v>2.7786192736207988E-2</v>
      </c>
      <c r="F108" s="27">
        <v>2.645662930425146E-2</v>
      </c>
      <c r="G108" s="27">
        <v>2.4453869197886505E-2</v>
      </c>
      <c r="H108" s="27">
        <v>4.3538994917365147E-2</v>
      </c>
      <c r="I108" s="27">
        <v>4.0593759466828375E-2</v>
      </c>
      <c r="J108" s="27">
        <v>3.6302130667474584E-2</v>
      </c>
      <c r="K108" s="27">
        <v>3.2464909623346631E-2</v>
      </c>
      <c r="L108" s="27">
        <v>2.7819852569928312E-2</v>
      </c>
      <c r="M108" s="27">
        <v>4.1805513480763598E-2</v>
      </c>
      <c r="N108" s="27"/>
      <c r="O108" s="27"/>
      <c r="P108" s="27"/>
      <c r="Q108" s="1"/>
    </row>
    <row r="109" spans="1:17" ht="12.75" x14ac:dyDescent="0.2">
      <c r="A109" s="2">
        <v>4</v>
      </c>
      <c r="B109" s="27">
        <v>1.9842471978188357E-2</v>
      </c>
      <c r="C109" s="27">
        <v>2.9065266417584182E-2</v>
      </c>
      <c r="D109" s="27">
        <v>3.1539264196035123E-2</v>
      </c>
      <c r="E109" s="27">
        <v>3.1320475276852215E-2</v>
      </c>
      <c r="F109" s="27">
        <v>2.0566158403177586E-2</v>
      </c>
      <c r="G109" s="27">
        <v>4.3555824834225473E-2</v>
      </c>
      <c r="H109" s="27">
        <v>4.2108451984247328E-2</v>
      </c>
      <c r="I109" s="27">
        <v>3.2767848126830361E-2</v>
      </c>
      <c r="J109" s="27">
        <v>2.6793227641455513E-2</v>
      </c>
      <c r="K109" s="27">
        <v>5.089366858527733E-2</v>
      </c>
      <c r="L109" s="27">
        <v>4.4380490760375993E-2</v>
      </c>
      <c r="M109" s="27">
        <v>3.5359655323302763E-2</v>
      </c>
      <c r="N109" s="27"/>
      <c r="O109" s="27"/>
      <c r="P109" s="27"/>
      <c r="Q109" s="1"/>
    </row>
    <row r="110" spans="1:17" ht="12.75" x14ac:dyDescent="0.2">
      <c r="A110" s="2">
        <v>5</v>
      </c>
      <c r="B110" s="27">
        <v>7.8595711737184971E-3</v>
      </c>
      <c r="C110" s="27">
        <v>1.6829916860210611E-2</v>
      </c>
      <c r="D110" s="27">
        <v>3.8304890773839854E-2</v>
      </c>
      <c r="E110" s="27">
        <v>1.9505873640984304E-2</v>
      </c>
      <c r="F110" s="27">
        <v>1.8108990541586805E-2</v>
      </c>
      <c r="G110" s="27">
        <v>2.8375239826315436E-2</v>
      </c>
      <c r="H110" s="27">
        <v>8.1288498434817877E-2</v>
      </c>
      <c r="I110" s="27">
        <v>4.0173011545323024E-2</v>
      </c>
      <c r="J110" s="27">
        <v>2.9401864754788235E-2</v>
      </c>
      <c r="K110" s="27">
        <v>2.8493049244337054E-2</v>
      </c>
      <c r="L110" s="27">
        <v>2.7954491904810093E-2</v>
      </c>
      <c r="M110" s="27">
        <v>5.6144602645663101E-2</v>
      </c>
      <c r="N110" s="27"/>
      <c r="O110" s="27"/>
      <c r="P110" s="27"/>
      <c r="Q110" s="1"/>
    </row>
    <row r="111" spans="1:17" ht="12.75" x14ac:dyDescent="0.2">
      <c r="A111" s="2">
        <v>6</v>
      </c>
      <c r="B111" s="27">
        <v>1.3699552324211564E-2</v>
      </c>
      <c r="C111" s="27">
        <v>1.5820121848598132E-2</v>
      </c>
      <c r="D111" s="27">
        <v>7.287354000471368E-3</v>
      </c>
      <c r="E111" s="27">
        <v>1.5584503012555373E-2</v>
      </c>
      <c r="F111" s="27">
        <v>2.1794742333972977E-2</v>
      </c>
      <c r="G111" s="27">
        <v>1.7721902453801945E-2</v>
      </c>
      <c r="H111" s="27">
        <v>3.0428489683261038E-2</v>
      </c>
      <c r="I111" s="27">
        <v>6.1244067454306932E-2</v>
      </c>
      <c r="J111" s="27">
        <v>4.4178531758053093E-2</v>
      </c>
      <c r="K111" s="27">
        <v>2.2249150089198647E-2</v>
      </c>
      <c r="L111" s="27">
        <v>1.6712107442189466E-2</v>
      </c>
      <c r="M111" s="27">
        <v>3.0377999932680547E-2</v>
      </c>
      <c r="N111" s="27"/>
      <c r="O111" s="27"/>
      <c r="P111" s="27"/>
      <c r="Q111" s="1"/>
    </row>
    <row r="112" spans="1:17" ht="12.75" x14ac:dyDescent="0.2">
      <c r="A112" s="2">
        <v>7</v>
      </c>
      <c r="B112" s="27">
        <v>8.2634891783636786E-3</v>
      </c>
      <c r="C112" s="27">
        <v>3.3828132889023643E-2</v>
      </c>
      <c r="D112" s="27">
        <v>1.6829916860210611E-2</v>
      </c>
      <c r="E112" s="27">
        <v>3.069776835302428E-2</v>
      </c>
      <c r="F112" s="27">
        <v>1.3278804402706219E-2</v>
      </c>
      <c r="G112" s="27">
        <v>2.5497324043219156E-2</v>
      </c>
      <c r="H112" s="27">
        <v>1.5433033760813272E-2</v>
      </c>
      <c r="I112" s="27">
        <v>1.6560638190447369E-2</v>
      </c>
      <c r="J112" s="27">
        <v>2.5177555622875422E-2</v>
      </c>
      <c r="K112" s="27">
        <v>2.3275775017671606E-2</v>
      </c>
      <c r="L112" s="27">
        <v>2.3999461442660519E-2</v>
      </c>
      <c r="M112" s="27">
        <v>3.3121276380894737E-2</v>
      </c>
      <c r="N112" s="27"/>
      <c r="O112" s="27"/>
      <c r="P112" s="27"/>
      <c r="Q112" s="1"/>
    </row>
    <row r="113" spans="1:17" ht="12.75" x14ac:dyDescent="0.2">
      <c r="A113" s="2">
        <v>8</v>
      </c>
      <c r="B113" s="27">
        <v>8.6674071830085426E-3</v>
      </c>
      <c r="C113" s="27">
        <v>7.4219933353529893E-3</v>
      </c>
      <c r="D113" s="27">
        <v>1.7250664781716111E-2</v>
      </c>
      <c r="E113" s="27">
        <v>1.6930896361372221E-2</v>
      </c>
      <c r="F113" s="27">
        <v>1.477666700326501E-2</v>
      </c>
      <c r="G113" s="27">
        <v>2.0364199400854998E-2</v>
      </c>
      <c r="H113" s="27">
        <v>1.7671412703221458E-2</v>
      </c>
      <c r="I113" s="27">
        <v>1.7721902453801945E-2</v>
      </c>
      <c r="J113" s="27">
        <v>2.2299639839779454E-2</v>
      </c>
      <c r="K113" s="27">
        <v>1.71833451142753E-2</v>
      </c>
      <c r="L113" s="27">
        <v>2.2619408260123187E-2</v>
      </c>
      <c r="M113" s="27">
        <v>5.7137567740415576E-2</v>
      </c>
      <c r="N113" s="27"/>
      <c r="O113" s="27"/>
      <c r="P113" s="27"/>
      <c r="Q113" s="1"/>
    </row>
    <row r="114" spans="1:17" ht="12.75" x14ac:dyDescent="0.2">
      <c r="A114" s="2">
        <v>9</v>
      </c>
      <c r="B114" s="27">
        <v>1.0888956208556407E-2</v>
      </c>
      <c r="C114" s="27">
        <v>7.6744420882562279E-3</v>
      </c>
      <c r="D114" s="27">
        <v>5.503382813288854E-3</v>
      </c>
      <c r="E114" s="27">
        <v>1.5634992763135864E-2</v>
      </c>
      <c r="F114" s="27">
        <v>1.7351644282877249E-2</v>
      </c>
      <c r="G114" s="27">
        <v>2.1862062001413787E-2</v>
      </c>
      <c r="H114" s="27">
        <v>2.484095728567105E-2</v>
      </c>
      <c r="I114" s="27">
        <v>1.5971591100340233E-2</v>
      </c>
      <c r="J114" s="27">
        <v>2.8055471405971231E-2</v>
      </c>
      <c r="K114" s="27">
        <v>2.4453869197886505E-2</v>
      </c>
      <c r="L114" s="27">
        <v>2.0179070315392886E-2</v>
      </c>
      <c r="M114" s="27">
        <v>3.2145141203002742E-2</v>
      </c>
      <c r="N114" s="27"/>
      <c r="O114" s="27"/>
      <c r="P114" s="27"/>
      <c r="Q114" s="1"/>
    </row>
    <row r="115" spans="1:17" ht="12.75" x14ac:dyDescent="0.2">
      <c r="A115" s="2">
        <v>10</v>
      </c>
      <c r="B115" s="27">
        <v>8.6505772661485385E-3</v>
      </c>
      <c r="C115" s="27">
        <v>8.8525362684708127E-3</v>
      </c>
      <c r="D115" s="27">
        <v>1.0872126291696401E-2</v>
      </c>
      <c r="E115" s="27">
        <v>1.8597058130532963E-2</v>
      </c>
      <c r="F115" s="27">
        <v>1.5752802181157322E-2</v>
      </c>
      <c r="G115" s="27">
        <v>1.7368474199737572E-2</v>
      </c>
      <c r="H115" s="27">
        <v>1.363223265677091E-2</v>
      </c>
      <c r="I115" s="27">
        <v>1.9270254804941385E-2</v>
      </c>
      <c r="J115" s="27">
        <v>1.9539533474704631E-2</v>
      </c>
      <c r="K115" s="27">
        <v>2.1525463664209578E-2</v>
      </c>
      <c r="L115" s="27">
        <v>2.0498838735736619E-2</v>
      </c>
      <c r="M115" s="27">
        <v>3.8372210441280509E-2</v>
      </c>
      <c r="N115" s="27"/>
      <c r="O115" s="27"/>
      <c r="P115" s="27"/>
      <c r="Q115" s="1"/>
    </row>
    <row r="116" spans="1:17" ht="12.75" x14ac:dyDescent="0.2">
      <c r="A116" s="2">
        <v>11</v>
      </c>
      <c r="B116" s="27">
        <v>7.4724830859337951E-3</v>
      </c>
      <c r="C116" s="27">
        <v>1.1730452051566779E-2</v>
      </c>
      <c r="D116" s="27">
        <v>1.0064290282406197E-2</v>
      </c>
      <c r="E116" s="27">
        <v>1.7301154532296761E-2</v>
      </c>
      <c r="F116" s="27">
        <v>1.3177824901544923E-2</v>
      </c>
      <c r="G116" s="27">
        <v>1.832777946076956E-2</v>
      </c>
      <c r="H116" s="27">
        <v>1.7907031539264217E-2</v>
      </c>
      <c r="I116" s="27">
        <v>2.3460904103133874E-2</v>
      </c>
      <c r="J116" s="27">
        <v>2.3393584435693223E-2</v>
      </c>
      <c r="K116" s="27">
        <v>2.0195900232253049E-2</v>
      </c>
      <c r="L116" s="27">
        <v>1.6123060352082018E-2</v>
      </c>
      <c r="M116" s="27">
        <v>3.1623413780336097E-2</v>
      </c>
      <c r="N116" s="27"/>
      <c r="O116" s="27"/>
      <c r="P116" s="27"/>
      <c r="Q116" s="1"/>
    </row>
    <row r="117" spans="1:17" ht="12.75" x14ac:dyDescent="0.2">
      <c r="A117" s="2">
        <v>12</v>
      </c>
      <c r="B117" s="27">
        <v>1.0771146790534791E-2</v>
      </c>
      <c r="C117" s="27">
        <v>2.9284055336767723E-3</v>
      </c>
      <c r="D117" s="27">
        <v>5.2172742266654469E-3</v>
      </c>
      <c r="E117" s="27">
        <v>1.2942206065502164E-2</v>
      </c>
      <c r="F117" s="27">
        <v>1.5315224342791813E-2</v>
      </c>
      <c r="G117" s="27">
        <v>1.9236594971221058E-2</v>
      </c>
      <c r="H117" s="27">
        <v>9.4415833585782625E-3</v>
      </c>
      <c r="I117" s="27">
        <v>1.8378269211350051E-2</v>
      </c>
      <c r="J117" s="27">
        <v>2.6271500218789188E-2</v>
      </c>
      <c r="K117" s="27">
        <v>2.2417449257800596E-2</v>
      </c>
      <c r="L117" s="27">
        <v>2.6305160052509515E-2</v>
      </c>
      <c r="M117" s="27">
        <v>3.000774176175585E-2</v>
      </c>
      <c r="N117" s="27"/>
      <c r="O117" s="27"/>
      <c r="P117" s="27"/>
      <c r="Q117" s="1"/>
    </row>
    <row r="118" spans="1:17" ht="12.75" x14ac:dyDescent="0.2">
      <c r="A118" s="2">
        <v>13</v>
      </c>
      <c r="B118" s="27">
        <v>6.3448786562996995E-3</v>
      </c>
      <c r="C118" s="27">
        <v>5.7221717324717654E-3</v>
      </c>
      <c r="D118" s="27">
        <v>7.9100609242991442E-3</v>
      </c>
      <c r="E118" s="27">
        <v>1.2437308559695846E-2</v>
      </c>
      <c r="F118" s="27">
        <v>3.3693493554142182E-2</v>
      </c>
      <c r="G118" s="27">
        <v>2.2030361170016052E-2</v>
      </c>
      <c r="H118" s="27">
        <v>2.383116227405857E-2</v>
      </c>
      <c r="I118" s="27">
        <v>1.0838466457975917E-2</v>
      </c>
      <c r="J118" s="27">
        <v>2.4638998283348462E-2</v>
      </c>
      <c r="K118" s="27">
        <v>2.0364199400854998E-2</v>
      </c>
      <c r="L118" s="27">
        <v>2.1155205493285038E-2</v>
      </c>
      <c r="M118" s="27">
        <v>2.9351375004207748E-2</v>
      </c>
      <c r="N118" s="27"/>
      <c r="O118" s="27"/>
      <c r="P118" s="27"/>
      <c r="Q118" s="1"/>
    </row>
    <row r="119" spans="1:17" ht="12.75" x14ac:dyDescent="0.2">
      <c r="A119" s="2">
        <v>14</v>
      </c>
      <c r="B119" s="27">
        <v>6.5131778249016481E-3</v>
      </c>
      <c r="C119" s="27">
        <v>9.1218149382343711E-3</v>
      </c>
      <c r="D119" s="27">
        <v>5.9073008179340346E-3</v>
      </c>
      <c r="E119" s="27">
        <v>1.8008011040425511E-2</v>
      </c>
      <c r="F119" s="27">
        <v>1.4944966171867274E-2</v>
      </c>
      <c r="G119" s="27">
        <v>1.2925376148642002E-2</v>
      </c>
      <c r="H119" s="27">
        <v>1.9590023225285434E-2</v>
      </c>
      <c r="I119" s="27">
        <v>1.8832676966575878E-2</v>
      </c>
      <c r="J119" s="27">
        <v>2.7702043151907014E-2</v>
      </c>
      <c r="K119" s="27">
        <v>2.0078090814231588E-2</v>
      </c>
      <c r="L119" s="27">
        <v>1.8176310209027775E-2</v>
      </c>
      <c r="M119" s="27">
        <v>2.4689488033929265E-2</v>
      </c>
      <c r="N119" s="27"/>
      <c r="O119" s="27"/>
      <c r="P119" s="27"/>
      <c r="Q119" s="1"/>
    </row>
    <row r="120" spans="1:17" ht="12.75" x14ac:dyDescent="0.2">
      <c r="A120" s="2">
        <v>15</v>
      </c>
      <c r="B120" s="27">
        <v>4.3589484667947535E-3</v>
      </c>
      <c r="C120" s="27">
        <v>4.8806758894612348E-3</v>
      </c>
      <c r="D120" s="27">
        <v>4.678716887138802E-3</v>
      </c>
      <c r="E120" s="27">
        <v>1.1848261469588397E-2</v>
      </c>
      <c r="F120" s="27">
        <v>1.4995455922447921E-2</v>
      </c>
      <c r="G120" s="27">
        <v>2.7937661987949929E-2</v>
      </c>
      <c r="H120" s="27">
        <v>1.0754316873674785E-2</v>
      </c>
      <c r="I120" s="27">
        <v>1.5702312430576675E-2</v>
      </c>
      <c r="J120" s="27">
        <v>1.4541048167222095E-2</v>
      </c>
      <c r="K120" s="27">
        <v>2.7752532902487501E-2</v>
      </c>
      <c r="L120" s="27">
        <v>3.3676663637281855E-2</v>
      </c>
      <c r="M120" s="27">
        <v>2.1744252583392489E-2</v>
      </c>
      <c r="N120" s="27"/>
      <c r="O120" s="27"/>
      <c r="P120" s="27"/>
      <c r="Q120" s="1"/>
    </row>
    <row r="121" spans="1:17" ht="12.75" x14ac:dyDescent="0.2">
      <c r="A121" s="2">
        <v>16</v>
      </c>
      <c r="B121" s="27">
        <v>4.443098051095727E-3</v>
      </c>
      <c r="C121" s="27">
        <v>8.9535157696324225E-3</v>
      </c>
      <c r="D121" s="27">
        <v>8.9703456864924282E-3</v>
      </c>
      <c r="E121" s="27">
        <v>1.5315224342791813E-2</v>
      </c>
      <c r="F121" s="27">
        <v>1.79406913729847E-2</v>
      </c>
      <c r="G121" s="27">
        <v>2.5968561715305302E-2</v>
      </c>
      <c r="H121" s="27">
        <v>1.3076845400383945E-2</v>
      </c>
      <c r="I121" s="27">
        <v>1.2908546231781681E-2</v>
      </c>
      <c r="J121" s="27">
        <v>1.7890201622403894E-2</v>
      </c>
      <c r="K121" s="27">
        <v>3.4551819314012876E-2</v>
      </c>
      <c r="L121" s="27">
        <v>2.1676932915951519E-2</v>
      </c>
      <c r="M121" s="27">
        <v>2.142448416304828E-2</v>
      </c>
      <c r="N121" s="27"/>
      <c r="O121" s="27"/>
      <c r="P121" s="27"/>
      <c r="Q121" s="1"/>
    </row>
    <row r="122" spans="1:17" ht="12.75" x14ac:dyDescent="0.2">
      <c r="A122" s="2">
        <v>17</v>
      </c>
      <c r="B122" s="27">
        <v>3.8372210441282714E-3</v>
      </c>
      <c r="C122" s="27">
        <v>6.7487966609445652E-3</v>
      </c>
      <c r="D122" s="27">
        <v>6.1934094045577566E-3</v>
      </c>
      <c r="E122" s="27">
        <v>1.1528493049244505E-2</v>
      </c>
      <c r="F122" s="27">
        <v>1.7267494698576434E-2</v>
      </c>
      <c r="G122" s="27">
        <v>1.1696792217846454E-2</v>
      </c>
      <c r="H122" s="27">
        <v>1.2521458143996821E-2</v>
      </c>
      <c r="I122" s="27">
        <v>9.7428388703759902E-2</v>
      </c>
      <c r="J122" s="27">
        <v>3.4046921808206398E-2</v>
      </c>
      <c r="K122" s="27">
        <v>0.16060789659699098</v>
      </c>
      <c r="L122" s="27">
        <v>0.22984617455989756</v>
      </c>
      <c r="M122" s="27">
        <v>1.6745767275909953E-2</v>
      </c>
      <c r="N122" s="27"/>
      <c r="O122" s="27"/>
      <c r="P122" s="27"/>
      <c r="Q122" s="1"/>
    </row>
    <row r="123" spans="1:17" ht="12.75" x14ac:dyDescent="0.2">
      <c r="A123" s="2">
        <v>18</v>
      </c>
      <c r="B123" s="27">
        <v>3.6352620418056811E-3</v>
      </c>
      <c r="C123" s="27">
        <v>2.4739977784511017E-3</v>
      </c>
      <c r="D123" s="27">
        <v>1.8849506883436514E-3</v>
      </c>
      <c r="E123" s="27">
        <v>9.4752431922987476E-3</v>
      </c>
      <c r="F123" s="27">
        <v>1.9068295802618797E-2</v>
      </c>
      <c r="G123" s="27">
        <v>1.8008011040425511E-2</v>
      </c>
      <c r="H123" s="27">
        <v>1.2420478642835525E-2</v>
      </c>
      <c r="I123" s="27">
        <v>1.6712107442189466E-2</v>
      </c>
      <c r="J123" s="27">
        <v>1.9371234306102523E-2</v>
      </c>
      <c r="K123" s="27">
        <v>2.3730182772897276E-2</v>
      </c>
      <c r="L123" s="27">
        <v>2.7685213235046691E-2</v>
      </c>
      <c r="M123" s="27">
        <v>0.15953078191793738</v>
      </c>
      <c r="N123" s="27"/>
      <c r="O123" s="27"/>
      <c r="P123" s="27"/>
      <c r="Q123" s="1"/>
    </row>
    <row r="124" spans="1:17" ht="12.75" x14ac:dyDescent="0.2">
      <c r="A124" s="2">
        <v>19</v>
      </c>
      <c r="B124" s="27">
        <v>3.2313440371605005E-3</v>
      </c>
      <c r="C124" s="27">
        <v>1.2134370056212276E-2</v>
      </c>
      <c r="D124" s="27">
        <v>7.337843751051858E-3</v>
      </c>
      <c r="E124" s="27">
        <v>8.7010670167290277E-3</v>
      </c>
      <c r="F124" s="27">
        <v>1.5921101349759426E-2</v>
      </c>
      <c r="G124" s="27">
        <v>6.2607290719984103E-3</v>
      </c>
      <c r="H124" s="27">
        <v>1.6661617691608663E-2</v>
      </c>
      <c r="I124" s="27">
        <v>1.1730452051566779E-2</v>
      </c>
      <c r="J124" s="27">
        <v>1.6964556195092548E-2</v>
      </c>
      <c r="K124" s="27">
        <v>2.0885926823521479E-2</v>
      </c>
      <c r="L124" s="27">
        <v>2.5413174458918494E-2</v>
      </c>
      <c r="M124" s="27">
        <v>2.9772122925712775E-2</v>
      </c>
      <c r="N124" s="27"/>
      <c r="O124" s="27"/>
      <c r="P124" s="27"/>
      <c r="Q124" s="1"/>
    </row>
    <row r="125" spans="1:17" ht="12.75" x14ac:dyDescent="0.2">
      <c r="A125" s="2">
        <v>20</v>
      </c>
      <c r="B125" s="27">
        <v>5.3687434784073897E-3</v>
      </c>
      <c r="C125" s="27">
        <v>7.186374499310073E-3</v>
      </c>
      <c r="D125" s="27">
        <v>2.8610858662359616E-3</v>
      </c>
      <c r="E125" s="27">
        <v>1.2235349557373256E-2</v>
      </c>
      <c r="F125" s="27">
        <v>1.6240869770103635E-2</v>
      </c>
      <c r="G125" s="27">
        <v>1.5079605506749054E-2</v>
      </c>
      <c r="H125" s="27">
        <v>2.0599818236897913E-2</v>
      </c>
      <c r="I125" s="27">
        <v>1.0249419367868468E-2</v>
      </c>
      <c r="J125" s="27">
        <v>2.5009256454272998E-2</v>
      </c>
      <c r="K125" s="27">
        <v>2.4033121276381006E-2</v>
      </c>
      <c r="L125" s="27">
        <v>2.5042916287993485E-2</v>
      </c>
      <c r="M125" s="27">
        <v>3.1387794944293022E-2</v>
      </c>
      <c r="N125" s="27"/>
      <c r="O125" s="27"/>
      <c r="P125" s="27"/>
      <c r="Q125" s="1"/>
    </row>
    <row r="126" spans="1:17" ht="12.75" x14ac:dyDescent="0.2">
      <c r="A126" s="2">
        <v>21</v>
      </c>
      <c r="B126" s="27">
        <v>6.9002659126866659E-3</v>
      </c>
      <c r="C126" s="27">
        <v>1.1276044296342528E-3</v>
      </c>
      <c r="D126" s="27">
        <v>6.2607290719984103E-3</v>
      </c>
      <c r="E126" s="27">
        <v>1.188192130330888E-2</v>
      </c>
      <c r="F126" s="27">
        <v>2.5547813793799959E-2</v>
      </c>
      <c r="G126" s="27">
        <v>1.4103470328856744E-2</v>
      </c>
      <c r="H126" s="27">
        <v>2.9132586085024836E-2</v>
      </c>
      <c r="I126" s="27">
        <v>1.2942206065502164E-2</v>
      </c>
      <c r="J126" s="27">
        <v>1.8142650375307292E-2</v>
      </c>
      <c r="K126" s="27">
        <v>2.6019051465885793E-2</v>
      </c>
      <c r="L126" s="27">
        <v>2.6523948971692111E-2</v>
      </c>
      <c r="M126" s="27">
        <v>2.9166245918745164E-2</v>
      </c>
      <c r="N126" s="27"/>
      <c r="O126" s="27"/>
      <c r="P126" s="27"/>
      <c r="Q126" s="1"/>
    </row>
    <row r="127" spans="1:17" ht="12.75" x14ac:dyDescent="0.2">
      <c r="A127" s="2">
        <v>22</v>
      </c>
      <c r="B127" s="27">
        <v>7.5061429196539636E-3</v>
      </c>
      <c r="C127" s="27">
        <v>8.4149584301054636E-3</v>
      </c>
      <c r="D127" s="27">
        <v>1.2218519640512935E-2</v>
      </c>
      <c r="E127" s="27">
        <v>1.6476488606146394E-2</v>
      </c>
      <c r="F127" s="27">
        <v>1.388468140967399E-2</v>
      </c>
      <c r="G127" s="27">
        <v>1.4726177252684363E-2</v>
      </c>
      <c r="H127" s="27">
        <v>2.1508633747349414E-2</v>
      </c>
      <c r="I127" s="27">
        <v>1.6981386111952712E-2</v>
      </c>
      <c r="J127" s="27">
        <v>2.1256184994446332E-2</v>
      </c>
      <c r="K127" s="27">
        <v>2.4437039281026186E-2</v>
      </c>
      <c r="L127" s="27">
        <v>3.110168635766946E-2</v>
      </c>
      <c r="M127" s="27">
        <v>2.613686088390741E-2</v>
      </c>
      <c r="N127" s="27"/>
      <c r="O127" s="27"/>
      <c r="P127" s="27"/>
      <c r="Q127" s="1"/>
    </row>
    <row r="128" spans="1:17" ht="12.75" x14ac:dyDescent="0.2">
      <c r="A128" s="2">
        <v>23</v>
      </c>
      <c r="B128" s="27">
        <v>4.3252886330741114E-3</v>
      </c>
      <c r="C128" s="27">
        <v>1.5584503012555373E-2</v>
      </c>
      <c r="D128" s="27">
        <v>1.6123060352082018E-2</v>
      </c>
      <c r="E128" s="27">
        <v>1.5803291931737812E-2</v>
      </c>
      <c r="F128" s="27">
        <v>1.4642027668383389E-2</v>
      </c>
      <c r="G128" s="27">
        <v>1.0266249284728629E-2</v>
      </c>
      <c r="H128" s="27">
        <v>1.8984146218317823E-2</v>
      </c>
      <c r="I128" s="27">
        <v>1.71833451142753E-2</v>
      </c>
      <c r="J128" s="27">
        <v>1.8378269211350051E-2</v>
      </c>
      <c r="K128" s="27">
        <v>2.3225285267090959E-2</v>
      </c>
      <c r="L128" s="27">
        <v>2.884647749840127E-2</v>
      </c>
      <c r="M128" s="27">
        <v>3.1185835941970434E-2</v>
      </c>
      <c r="N128" s="27"/>
      <c r="O128" s="27"/>
      <c r="P128" s="27"/>
      <c r="Q128" s="1"/>
    </row>
    <row r="129" spans="1:17" ht="12.75" x14ac:dyDescent="0.2">
      <c r="A129" s="2">
        <v>24</v>
      </c>
      <c r="B129" s="27">
        <v>1.0686997206233817E-2</v>
      </c>
      <c r="C129" s="27">
        <v>9.0544952707937183E-3</v>
      </c>
      <c r="D129" s="27">
        <v>1.349759332188913E-2</v>
      </c>
      <c r="E129" s="27">
        <v>1.465885758524371E-2</v>
      </c>
      <c r="F129" s="27">
        <v>1.2740247063179574E-2</v>
      </c>
      <c r="G129" s="27">
        <v>1.1393853714362726E-2</v>
      </c>
      <c r="H129" s="27">
        <v>1.3834191659093343E-2</v>
      </c>
      <c r="I129" s="27">
        <v>2.9216735669325967E-2</v>
      </c>
      <c r="J129" s="27">
        <v>2.3006496347908047E-2</v>
      </c>
      <c r="K129" s="27">
        <v>2.9401864754788235E-2</v>
      </c>
      <c r="L129" s="27">
        <v>3.0512639267562328E-2</v>
      </c>
      <c r="M129" s="27">
        <v>3.2801507960550841E-2</v>
      </c>
      <c r="N129" s="27"/>
      <c r="O129" s="27"/>
      <c r="P129" s="27"/>
      <c r="Q129" s="1"/>
    </row>
    <row r="130" spans="1:17" ht="12.75" x14ac:dyDescent="0.2">
      <c r="A130" s="2">
        <v>25</v>
      </c>
      <c r="B130" s="27">
        <v>1.1074085294018992E-2</v>
      </c>
      <c r="C130" s="27">
        <v>5.5707024807299804E-3</v>
      </c>
      <c r="D130" s="27">
        <v>6.3953684068809781E-4</v>
      </c>
      <c r="E130" s="27">
        <v>1.4894476421286627E-2</v>
      </c>
      <c r="F130" s="27">
        <v>1.4877646504426306E-2</v>
      </c>
      <c r="G130" s="27">
        <v>1.1848261469588397E-2</v>
      </c>
      <c r="H130" s="27">
        <v>1.8479248712511345E-2</v>
      </c>
      <c r="I130" s="27">
        <v>1.343027365444832E-2</v>
      </c>
      <c r="J130" s="27">
        <v>1.7536773368339677E-2</v>
      </c>
      <c r="K130" s="27">
        <v>2.1323504661887142E-2</v>
      </c>
      <c r="L130" s="27">
        <v>4.3118246995859803E-2</v>
      </c>
      <c r="M130" s="27">
        <v>2.8021811572250904E-2</v>
      </c>
      <c r="N130" s="27"/>
      <c r="O130" s="27"/>
      <c r="P130" s="27"/>
      <c r="Q130" s="1"/>
    </row>
    <row r="131" spans="1:17" ht="12.75" x14ac:dyDescent="0.2">
      <c r="A131" s="2">
        <v>26</v>
      </c>
      <c r="B131" s="27">
        <v>5.3350836446869054E-3</v>
      </c>
      <c r="C131" s="27">
        <v>7.9773805917401127E-3</v>
      </c>
      <c r="D131" s="27">
        <v>4.7796963882999399E-3</v>
      </c>
      <c r="E131" s="27">
        <v>1.4204449830017882E-2</v>
      </c>
      <c r="F131" s="27">
        <v>1.5113265340469539E-2</v>
      </c>
      <c r="G131" s="27">
        <v>7.9268908411594657E-3</v>
      </c>
      <c r="H131" s="27">
        <v>1.5096435423609217E-2</v>
      </c>
      <c r="I131" s="27">
        <v>5.1314416506782513E-2</v>
      </c>
      <c r="J131" s="27">
        <v>5.5437746137534036E-2</v>
      </c>
      <c r="K131" s="27">
        <v>2.0784947322360497E-2</v>
      </c>
      <c r="L131" s="27">
        <v>2.8324750075734789E-2</v>
      </c>
      <c r="M131" s="27">
        <v>2.8543538994917544E-2</v>
      </c>
      <c r="N131" s="27"/>
      <c r="O131" s="27"/>
      <c r="P131" s="27"/>
      <c r="Q131" s="1"/>
    </row>
    <row r="132" spans="1:17" ht="12.75" x14ac:dyDescent="0.2">
      <c r="A132" s="2">
        <v>27</v>
      </c>
      <c r="B132" s="27">
        <v>3.4669628732034172E-3</v>
      </c>
      <c r="C132" s="27">
        <v>1.2134370056212276E-2</v>
      </c>
      <c r="D132" s="27">
        <v>6.9675855801273187E-3</v>
      </c>
      <c r="E132" s="27">
        <v>1.1259214379480947E-2</v>
      </c>
      <c r="F132" s="27">
        <v>1.0333568952169442E-2</v>
      </c>
      <c r="G132" s="27">
        <v>7.186374499310073E-3</v>
      </c>
      <c r="H132" s="27">
        <v>1.5247904675351002E-2</v>
      </c>
      <c r="I132" s="27">
        <v>3.4686458648894497E-2</v>
      </c>
      <c r="J132" s="27">
        <v>3.7160456427345279E-2</v>
      </c>
      <c r="K132" s="27">
        <v>2.0212730149113369E-2</v>
      </c>
      <c r="L132" s="27">
        <v>3.0377999932680547E-2</v>
      </c>
      <c r="M132" s="27">
        <v>5.2189572183513375E-2</v>
      </c>
      <c r="N132" s="27"/>
      <c r="O132" s="27"/>
      <c r="P132" s="27"/>
      <c r="Q132" s="1"/>
    </row>
    <row r="133" spans="1:17" ht="12.75" x14ac:dyDescent="0.2">
      <c r="A133" s="2">
        <v>28</v>
      </c>
      <c r="B133" s="27">
        <v>1.1764111885287264E-2</v>
      </c>
      <c r="C133" s="27">
        <v>2.3898481941501274E-3</v>
      </c>
      <c r="D133" s="27">
        <v>3.9886902958700564E-3</v>
      </c>
      <c r="E133" s="27">
        <v>8.9871756033525919E-3</v>
      </c>
      <c r="F133" s="27">
        <v>9.7276919452018284E-3</v>
      </c>
      <c r="G133" s="27">
        <v>5.3014238109664212E-3</v>
      </c>
      <c r="H133" s="27">
        <v>1.7587263118920324E-2</v>
      </c>
      <c r="I133" s="27">
        <v>2.484095728567105E-2</v>
      </c>
      <c r="J133" s="27">
        <v>2.4689488033929265E-2</v>
      </c>
      <c r="K133" s="27">
        <v>1.8799017132855551E-2</v>
      </c>
      <c r="L133" s="27">
        <v>2.7988151738530576E-2</v>
      </c>
      <c r="M133" s="27">
        <v>-1</v>
      </c>
      <c r="N133" s="27"/>
      <c r="O133" s="27"/>
      <c r="P133" s="27"/>
      <c r="Q133" s="1"/>
    </row>
    <row r="134" spans="1:17" ht="12.75" x14ac:dyDescent="0.2">
      <c r="A134" s="2">
        <v>29</v>
      </c>
      <c r="B134" s="1">
        <v>6.9507556632671559E-3</v>
      </c>
      <c r="C134" s="1">
        <v>0</v>
      </c>
      <c r="D134" s="1">
        <v>5.3855733952696031E-4</v>
      </c>
      <c r="E134" s="1">
        <v>1.0586017705072837E-2</v>
      </c>
      <c r="F134" s="1">
        <v>1.0838466457975917E-2</v>
      </c>
      <c r="G134" s="1">
        <v>7.5566326702346115E-3</v>
      </c>
      <c r="H134" s="1">
        <v>1.7620922952640651E-2</v>
      </c>
      <c r="I134" s="1">
        <v>1.361540273991059E-2</v>
      </c>
      <c r="J134" s="1">
        <v>1.79406913729847E-2</v>
      </c>
      <c r="K134" s="1">
        <v>3.8237571106398888E-2</v>
      </c>
      <c r="L134" s="1">
        <v>2.8493049244337054E-2</v>
      </c>
      <c r="M134" s="1">
        <v>-1</v>
      </c>
      <c r="N134" s="1"/>
      <c r="O134" s="1"/>
      <c r="P134" s="1"/>
      <c r="Q134" s="1"/>
    </row>
    <row r="135" spans="1:17" ht="12.75" x14ac:dyDescent="0.2">
      <c r="A135" s="2">
        <v>30</v>
      </c>
      <c r="B135" s="1">
        <v>1.1242384462620941E-2</v>
      </c>
      <c r="C135" s="1">
        <v>1.8445588878791018E-2</v>
      </c>
      <c r="D135" s="1">
        <v>2.4975596620552671E-2</v>
      </c>
      <c r="E135" s="1">
        <v>1.1276044296341266E-2</v>
      </c>
      <c r="F135" s="1">
        <v>1.1191894712040134E-2</v>
      </c>
      <c r="G135" s="1">
        <v>8.1120199266215779E-3</v>
      </c>
      <c r="H135" s="1">
        <v>1.6274529603823803E-2</v>
      </c>
      <c r="I135" s="1">
        <v>1.3362953987007509E-2</v>
      </c>
      <c r="J135" s="1">
        <v>1.388468140967399E-2</v>
      </c>
      <c r="K135" s="1">
        <v>2.5244875290316233E-2</v>
      </c>
      <c r="L135" s="1">
        <v>2.3174795516510312E-2</v>
      </c>
      <c r="M135" s="1">
        <v>-1</v>
      </c>
      <c r="N135" s="1"/>
      <c r="O135" s="1"/>
      <c r="P135" s="1"/>
      <c r="Q135" s="1"/>
    </row>
    <row r="136" spans="1:17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 s="2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  <c r="G962" s="10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  <row r="1178" spans="1:6" x14ac:dyDescent="0.25">
      <c r="A1178" s="18"/>
      <c r="B1178" s="19"/>
      <c r="C1178" s="20"/>
      <c r="D1178" s="21"/>
      <c r="E1178" s="11"/>
      <c r="F1178" s="22"/>
    </row>
  </sheetData>
  <sheetProtection sheet="1" selectLockedCells="1"/>
  <mergeCells count="1">
    <mergeCell ref="A1:G1"/>
  </mergeCells>
  <conditionalFormatting sqref="B2:B33">
    <cfRule type="cellIs" dxfId="31" priority="4" operator="equal">
      <formula>$H$2</formula>
    </cfRule>
  </conditionalFormatting>
  <conditionalFormatting sqref="B106:Q106 A106:A151">
    <cfRule type="expression" dxfId="30" priority="1" stopIfTrue="1">
      <formula>A106=SMALL($B106:$C106,1)</formula>
    </cfRule>
    <cfRule type="expression" dxfId="29" priority="2" stopIfTrue="1">
      <formula>A106=SMALL($B106:$C106,2)</formula>
    </cfRule>
    <cfRule type="expression" dxfId="28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722D0-50F1-40B7-AA6B-2C7ABED93F41}">
  <dimension ref="A1:Q1178"/>
  <sheetViews>
    <sheetView showGridLines="0" zoomScale="85" zoomScaleNormal="85" workbookViewId="0">
      <selection activeCell="A5" sqref="A5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30" t="s">
        <v>8</v>
      </c>
      <c r="B1" s="31"/>
      <c r="C1" s="31"/>
      <c r="D1" s="31"/>
      <c r="E1" s="31"/>
      <c r="F1" s="31"/>
      <c r="G1" s="32"/>
      <c r="H1" s="5" t="s">
        <v>1</v>
      </c>
      <c r="I1" s="6" t="str">
        <f>J52</f>
        <v>Fernando Mota</v>
      </c>
      <c r="J1" s="6" t="e">
        <f>K52</f>
        <v>#N/A</v>
      </c>
      <c r="K1" s="6" t="e">
        <f>L52</f>
        <v>#N/A</v>
      </c>
    </row>
    <row r="2" spans="1:13" x14ac:dyDescent="0.25">
      <c r="A2" s="8"/>
      <c r="B2" s="9" t="s">
        <v>15</v>
      </c>
      <c r="C2" s="10"/>
      <c r="D2" s="10"/>
      <c r="E2" s="10"/>
      <c r="F2" s="10"/>
      <c r="G2" s="10"/>
      <c r="H2" s="5" t="s">
        <v>2</v>
      </c>
      <c r="I2" s="29">
        <f>AVERAGE(J53:J97)</f>
        <v>7.8980567536013537E-3</v>
      </c>
      <c r="J2" s="29" t="e">
        <f>AVERAGE(K53:K97)</f>
        <v>#N/A</v>
      </c>
      <c r="K2" s="29" t="e">
        <f>AVERAGE(L53:L97)</f>
        <v>#N/A</v>
      </c>
    </row>
    <row r="3" spans="1:13" x14ac:dyDescent="0.25">
      <c r="A3" s="8">
        <v>1</v>
      </c>
      <c r="B3" s="12" t="s">
        <v>10</v>
      </c>
      <c r="C3" s="10"/>
      <c r="D3" s="10"/>
      <c r="E3" s="10"/>
      <c r="F3" s="10"/>
      <c r="G3" s="10"/>
      <c r="H3" s="5" t="s">
        <v>3</v>
      </c>
      <c r="I3" s="29">
        <f>LARGE(J53:J97,2)</f>
        <v>2.0768807711233912E-2</v>
      </c>
      <c r="J3" s="29" t="e">
        <f>LARGE(K53:K97,2)</f>
        <v>#N/A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/>
      <c r="B4" s="12" t="s">
        <v>17</v>
      </c>
      <c r="C4" s="10"/>
      <c r="D4" s="10"/>
      <c r="E4" s="10"/>
      <c r="F4" s="10"/>
      <c r="G4" s="10"/>
      <c r="H4" s="5" t="s">
        <v>4</v>
      </c>
      <c r="I4" s="29">
        <f>SMALL(J53:J97,1)</f>
        <v>3.3287984484905775E-4</v>
      </c>
      <c r="J4" s="29" t="e">
        <f>SMALL(K53:K97,1)</f>
        <v>#N/A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 t="s">
        <v>32</v>
      </c>
      <c r="B5" s="12" t="s">
        <v>9</v>
      </c>
      <c r="C5" s="10"/>
      <c r="D5" s="10"/>
      <c r="E5" s="10"/>
      <c r="F5" s="10"/>
      <c r="G5" s="10"/>
      <c r="H5" s="14" t="s">
        <v>5</v>
      </c>
      <c r="I5" s="29">
        <f>_xlfn.STDEV.S(J53:J97)</f>
        <v>7.7654475775167956E-3</v>
      </c>
      <c r="J5" s="29" t="e">
        <f>_xlfn.STDEV.S(K53:K97)</f>
        <v>#N/A</v>
      </c>
      <c r="K5" s="29" t="e">
        <f>_xlfn.STDEV.S(L53:L97)</f>
        <v>#N/A</v>
      </c>
    </row>
    <row r="6" spans="1:13" x14ac:dyDescent="0.25">
      <c r="A6" s="8"/>
      <c r="B6" s="12" t="s">
        <v>29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 t="s">
        <v>18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26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 t="s">
        <v>16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 t="s">
        <v>23</v>
      </c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 t="s">
        <v>22</v>
      </c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 t="s">
        <v>30</v>
      </c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/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/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/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/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/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/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>
        <f>MATCH(J52,'ETAPA 7'!$B$106:$AT$106,0)</f>
        <v>2</v>
      </c>
      <c r="K50" s="17" t="e">
        <f>MATCH(K52,'ETAPA 7'!$B$106:$AT$106,0)</f>
        <v>#N/A</v>
      </c>
      <c r="L50" s="17" t="e">
        <f>MATCH(L52,'ETAPA 7'!$B$106:$AT$106,0)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7'!$B$107:$B$147)</f>
        <v>25</v>
      </c>
      <c r="K51" s="23">
        <f>COUNTA('ETAPA 7'!$B$107:$B$147)</f>
        <v>25</v>
      </c>
      <c r="L51" s="23">
        <f>COUNTA('ETAPA 7'!$B$107:$B$147)</f>
        <v>25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str">
        <f>VLOOKUP(1,$A$2:$B$46,2,FALSE)</f>
        <v>Fernando Mota</v>
      </c>
      <c r="K52" s="24" t="e">
        <f>VLOOKUP(2,$A$2:$B$46,2,FALSE)</f>
        <v>#N/A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cm="1">
        <f t="array" ref="J53">IF(INDEX('ETAPA 7'!$B$106:$AT$171,$I53+1,J$50)=0,"",INDEX('ETAPA 7'!$B$106:$AT$171,$I53+1,J$50))</f>
        <v>1.6803195646510543E-2</v>
      </c>
      <c r="K53" s="28" t="e" cm="1">
        <f t="array" ref="K53">IF(INDEX('ETAPA 7'!$B$106:$AT$171,$I53+1,K$50)=0,"",INDEX('ETAPA 7'!$B$106:$AT$171,$I53+1,K$50))</f>
        <v>#N/A</v>
      </c>
      <c r="L53" s="28" t="e" cm="1">
        <f t="array" ref="L53">IF(INDEX('ETAPA 7'!$B$106:$AT$171,$I53+1,L$50)=0,"",INDEX('ETAPA 7'!$B$106:$AT$171,$I53+1,L$50))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cm="1">
        <f t="array" ref="J54">IF(INDEX('ETAPA 7'!$B$106:$AT$171,$I54+1,J$50)=0,"",INDEX('ETAPA 7'!$B$106:$AT$171,$I54+1,J$50))</f>
        <v>1.2881002691984753E-2</v>
      </c>
      <c r="K54" s="28" t="e" cm="1">
        <f t="array" ref="K54">IF(INDEX('ETAPA 7'!$B$106:$AT$171,$I54+1,K$50)=0,"",INDEX('ETAPA 7'!$B$106:$AT$171,$I54+1,K$50))</f>
        <v>#N/A</v>
      </c>
      <c r="L54" s="28" t="e" cm="1">
        <f t="array" ref="L54">IF(INDEX('ETAPA 7'!$B$106:$AT$171,$I54+1,L$50)=0,"",INDEX('ETAPA 7'!$B$106:$AT$171,$I54+1,L$50))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cm="1">
        <f t="array" ref="J55">IF(INDEX('ETAPA 7'!$B$106:$AT$171,$I55+1,J$50)=0,"",INDEX('ETAPA 7'!$B$106:$AT$171,$I55+1,J$50))</f>
        <v>3.6095753611022692E-2</v>
      </c>
      <c r="K55" s="28" t="e" cm="1">
        <f t="array" ref="K55">IF(INDEX('ETAPA 7'!$B$106:$AT$171,$I55+1,K$50)=0,"",INDEX('ETAPA 7'!$B$106:$AT$171,$I55+1,K$50))</f>
        <v>#N/A</v>
      </c>
      <c r="L55" s="28" t="e" cm="1">
        <f t="array" ref="L55">IF(INDEX('ETAPA 7'!$B$106:$AT$171,$I55+1,L$50)=0,"",INDEX('ETAPA 7'!$B$106:$AT$171,$I55+1,L$50))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cm="1">
        <f t="array" ref="J56">IF(INDEX('ETAPA 7'!$B$106:$AT$171,$I56+1,J$50)=0,"",INDEX('ETAPA 7'!$B$106:$AT$171,$I56+1,J$50))</f>
        <v>2.0768807711233912E-2</v>
      </c>
      <c r="K56" s="28" t="e" cm="1">
        <f t="array" ref="K56">IF(INDEX('ETAPA 7'!$B$106:$AT$171,$I56+1,K$50)=0,"",INDEX('ETAPA 7'!$B$106:$AT$171,$I56+1,K$50))</f>
        <v>#N/A</v>
      </c>
      <c r="L56" s="28" t="e" cm="1">
        <f t="array" ref="L56">IF(INDEX('ETAPA 7'!$B$106:$AT$171,$I56+1,L$50)=0,"",INDEX('ETAPA 7'!$B$106:$AT$171,$I56+1,L$50))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cm="1">
        <f t="array" ref="J57">IF(INDEX('ETAPA 7'!$B$106:$AT$171,$I57+1,J$50)=0,"",INDEX('ETAPA 7'!$B$106:$AT$171,$I57+1,J$50))</f>
        <v>1.0319275190320519E-2</v>
      </c>
      <c r="K57" s="28" t="e" cm="1">
        <f t="array" ref="K57">IF(INDEX('ETAPA 7'!$B$106:$AT$171,$I57+1,K$50)=0,"",INDEX('ETAPA 7'!$B$106:$AT$171,$I57+1,K$50))</f>
        <v>#N/A</v>
      </c>
      <c r="L57" s="28" t="e" cm="1">
        <f t="array" ref="L57">IF(INDEX('ETAPA 7'!$B$106:$AT$171,$I57+1,L$50)=0,"",INDEX('ETAPA 7'!$B$106:$AT$171,$I57+1,L$50))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cm="1">
        <f t="array" ref="J58">IF(INDEX('ETAPA 7'!$B$106:$AT$171,$I58+1,J$50)=0,"",INDEX('ETAPA 7'!$B$106:$AT$171,$I58+1,J$50))</f>
        <v>9.0890670680521101E-3</v>
      </c>
      <c r="K58" s="28" t="e" cm="1">
        <f t="array" ref="K58">IF(INDEX('ETAPA 7'!$B$106:$AT$171,$I58+1,K$50)=0,"",INDEX('ETAPA 7'!$B$106:$AT$171,$I58+1,K$50))</f>
        <v>#N/A</v>
      </c>
      <c r="L58" s="28" t="e" cm="1">
        <f t="array" ref="L58">IF(INDEX('ETAPA 7'!$B$106:$AT$171,$I58+1,L$50)=0,"",INDEX('ETAPA 7'!$B$106:$AT$171,$I58+1,L$50))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cm="1">
        <f t="array" ref="J59">IF(INDEX('ETAPA 7'!$B$106:$AT$171,$I59+1,J$50)=0,"",INDEX('ETAPA 7'!$B$106:$AT$171,$I59+1,J$50))</f>
        <v>7.2509914030162315E-3</v>
      </c>
      <c r="K59" s="28" t="e" cm="1">
        <f t="array" ref="K59">IF(INDEX('ETAPA 7'!$B$106:$AT$171,$I59+1,K$50)=0,"",INDEX('ETAPA 7'!$B$106:$AT$171,$I59+1,K$50))</f>
        <v>#N/A</v>
      </c>
      <c r="L59" s="28" t="e" cm="1">
        <f t="array" ref="L59">IF(INDEX('ETAPA 7'!$B$106:$AT$171,$I59+1,L$50)=0,"",INDEX('ETAPA 7'!$B$106:$AT$171,$I59+1,L$50))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cm="1">
        <f t="array" ref="J60">IF(INDEX('ETAPA 7'!$B$106:$AT$171,$I60+1,J$50)=0,"",INDEX('ETAPA 7'!$B$106:$AT$171,$I60+1,J$50))</f>
        <v>3.8643008075954126E-3</v>
      </c>
      <c r="K60" s="28" t="e" cm="1">
        <f t="array" ref="K60">IF(INDEX('ETAPA 7'!$B$106:$AT$171,$I60+1,K$50)=0,"",INDEX('ETAPA 7'!$B$106:$AT$171,$I60+1,K$50))</f>
        <v>#N/A</v>
      </c>
      <c r="L60" s="28" t="e" cm="1">
        <f t="array" ref="L60">IF(INDEX('ETAPA 7'!$B$106:$AT$171,$I60+1,L$50)=0,"",INDEX('ETAPA 7'!$B$106:$AT$171,$I60+1,L$50))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cm="1">
        <f t="array" ref="J61">IF(INDEX('ETAPA 7'!$B$106:$AT$171,$I61+1,J$50)=0,"",INDEX('ETAPA 7'!$B$106:$AT$171,$I61+1,J$50))</f>
        <v>1.0681101108634631E-2</v>
      </c>
      <c r="K61" s="28" t="e" cm="1">
        <f t="array" ref="K61">IF(INDEX('ETAPA 7'!$B$106:$AT$171,$I61+1,K$50)=0,"",INDEX('ETAPA 7'!$B$106:$AT$171,$I61+1,K$50))</f>
        <v>#N/A</v>
      </c>
      <c r="L61" s="28" t="e" cm="1">
        <f t="array" ref="L61">IF(INDEX('ETAPA 7'!$B$106:$AT$171,$I61+1,L$50)=0,"",INDEX('ETAPA 7'!$B$106:$AT$171,$I61+1,L$50))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cm="1">
        <f t="array" ref="J62">IF(INDEX('ETAPA 7'!$B$106:$AT$171,$I62+1,J$50)=0,"",INDEX('ETAPA 7'!$B$106:$AT$171,$I62+1,J$50))</f>
        <v>9.7258806842851712E-3</v>
      </c>
      <c r="K62" s="28" t="e" cm="1">
        <f t="array" ref="K62">IF(INDEX('ETAPA 7'!$B$106:$AT$171,$I62+1,K$50)=0,"",INDEX('ETAPA 7'!$B$106:$AT$171,$I62+1,K$50))</f>
        <v>#N/A</v>
      </c>
      <c r="L62" s="28" t="e" cm="1">
        <f t="array" ref="L62">IF(INDEX('ETAPA 7'!$B$106:$AT$171,$I62+1,L$50)=0,"",INDEX('ETAPA 7'!$B$106:$AT$171,$I62+1,L$50))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cm="1">
        <f t="array" ref="J63">IF(INDEX('ETAPA 7'!$B$106:$AT$171,$I63+1,J$50)=0,"",INDEX('ETAPA 7'!$B$106:$AT$171,$I63+1,J$50))</f>
        <v>3.7340434770021321E-3</v>
      </c>
      <c r="K63" s="28" t="e" cm="1">
        <f t="array" ref="K63">IF(INDEX('ETAPA 7'!$B$106:$AT$171,$I63+1,K$50)=0,"",INDEX('ETAPA 7'!$B$106:$AT$171,$I63+1,K$50))</f>
        <v>#N/A</v>
      </c>
      <c r="L63" s="28" t="e" cm="1">
        <f t="array" ref="L63">IF(INDEX('ETAPA 7'!$B$106:$AT$171,$I63+1,L$50)=0,"",INDEX('ETAPA 7'!$B$106:$AT$171,$I63+1,L$50))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cm="1">
        <f t="array" ref="J64">IF(INDEX('ETAPA 7'!$B$106:$AT$171,$I64+1,J$50)=0,"",INDEX('ETAPA 7'!$B$106:$AT$171,$I64+1,J$50))</f>
        <v>6.1799866848061547E-3</v>
      </c>
      <c r="K64" s="28" t="e" cm="1">
        <f t="array" ref="K64">IF(INDEX('ETAPA 7'!$B$106:$AT$171,$I64+1,K$50)=0,"",INDEX('ETAPA 7'!$B$106:$AT$171,$I64+1,K$50))</f>
        <v>#N/A</v>
      </c>
      <c r="L64" s="28" t="e" cm="1">
        <f t="array" ref="L64">IF(INDEX('ETAPA 7'!$B$106:$AT$171,$I64+1,L$50)=0,"",INDEX('ETAPA 7'!$B$106:$AT$171,$I64+1,L$50))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cm="1">
        <f t="array" ref="J65">IF(INDEX('ETAPA 7'!$B$106:$AT$171,$I65+1,J$50)=0,"",INDEX('ETAPA 7'!$B$106:$AT$171,$I65+1,J$50))</f>
        <v>4.7326830115493055E-3</v>
      </c>
      <c r="K65" s="28" t="e" cm="1">
        <f t="array" ref="K65">IF(INDEX('ETAPA 7'!$B$106:$AT$171,$I65+1,K$50)=0,"",INDEX('ETAPA 7'!$B$106:$AT$171,$I65+1,K$50))</f>
        <v>#N/A</v>
      </c>
      <c r="L65" s="28" t="e" cm="1">
        <f t="array" ref="L65">IF(INDEX('ETAPA 7'!$B$106:$AT$171,$I65+1,L$50)=0,"",INDEX('ETAPA 7'!$B$106:$AT$171,$I65+1,L$50))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cm="1">
        <f t="array" ref="J66">IF(INDEX('ETAPA 7'!$B$106:$AT$171,$I66+1,J$50)=0,"",INDEX('ETAPA 7'!$B$106:$AT$171,$I66+1,J$50))</f>
        <v>4.3419110197701416E-3</v>
      </c>
      <c r="K66" s="28" t="e" cm="1">
        <f t="array" ref="K66">IF(INDEX('ETAPA 7'!$B$106:$AT$171,$I66+1,K$50)=0,"",INDEX('ETAPA 7'!$B$106:$AT$171,$I66+1,K$50))</f>
        <v>#N/A</v>
      </c>
      <c r="L66" s="28" t="e" cm="1">
        <f t="array" ref="L66">IF(INDEX('ETAPA 7'!$B$106:$AT$171,$I66+1,L$50)=0,"",INDEX('ETAPA 7'!$B$106:$AT$171,$I66+1,L$50))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cm="1">
        <f t="array" ref="J67">IF(INDEX('ETAPA 7'!$B$106:$AT$171,$I67+1,J$50)=0,"",INDEX('ETAPA 7'!$B$106:$AT$171,$I67+1,J$50))</f>
        <v>4.5011144238283392E-3</v>
      </c>
      <c r="K67" s="28" t="e" cm="1">
        <f t="array" ref="K67">IF(INDEX('ETAPA 7'!$B$106:$AT$171,$I67+1,K$50)=0,"",INDEX('ETAPA 7'!$B$106:$AT$171,$I67+1,K$50))</f>
        <v>#N/A</v>
      </c>
      <c r="L67" s="28" t="e" cm="1">
        <f t="array" ref="L67">IF(INDEX('ETAPA 7'!$B$106:$AT$171,$I67+1,L$50)=0,"",INDEX('ETAPA 7'!$B$106:$AT$171,$I67+1,L$50))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cm="1">
        <f t="array" ref="J68">IF(INDEX('ETAPA 7'!$B$106:$AT$171,$I68+1,J$50)=0,"",INDEX('ETAPA 7'!$B$106:$AT$171,$I68+1,J$50))</f>
        <v>5.6589573624337107E-3</v>
      </c>
      <c r="K68" s="28" t="e" cm="1">
        <f t="array" ref="K68">IF(INDEX('ETAPA 7'!$B$106:$AT$171,$I68+1,K$50)=0,"",INDEX('ETAPA 7'!$B$106:$AT$171,$I68+1,K$50))</f>
        <v>#N/A</v>
      </c>
      <c r="L68" s="28" t="e" cm="1">
        <f t="array" ref="L68">IF(INDEX('ETAPA 7'!$B$106:$AT$171,$I68+1,L$50)=0,"",INDEX('ETAPA 7'!$B$106:$AT$171,$I68+1,L$50))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t="str" cm="1">
        <f t="array" ref="J69">IF(INDEX('ETAPA 7'!$B$106:$AT$171,$I69+1,J$50)=0,"",INDEX('ETAPA 7'!$B$106:$AT$171,$I69+1,J$50))</f>
        <v/>
      </c>
      <c r="K69" s="28" t="e" cm="1">
        <f t="array" ref="K69">IF(INDEX('ETAPA 7'!$B$106:$AT$171,$I69+1,K$50)=0,"",INDEX('ETAPA 7'!$B$106:$AT$171,$I69+1,K$50))</f>
        <v>#N/A</v>
      </c>
      <c r="L69" s="28" t="e" cm="1">
        <f t="array" ref="L69">IF(INDEX('ETAPA 7'!$B$106:$AT$171,$I69+1,L$50)=0,"",INDEX('ETAPA 7'!$B$106:$AT$171,$I69+1,L$50))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cm="1">
        <f t="array" ref="J70">IF(INDEX('ETAPA 7'!$B$106:$AT$171,$I70+1,J$50)=0,"",INDEX('ETAPA 7'!$B$106:$AT$171,$I70+1,J$50))</f>
        <v>6.2089327582713436E-3</v>
      </c>
      <c r="K70" s="28" t="e" cm="1">
        <f t="array" ref="K70">IF(INDEX('ETAPA 7'!$B$106:$AT$171,$I70+1,K$50)=0,"",INDEX('ETAPA 7'!$B$106:$AT$171,$I70+1,K$50))</f>
        <v>#N/A</v>
      </c>
      <c r="L70" s="28" t="e" cm="1">
        <f t="array" ref="L70">IF(INDEX('ETAPA 7'!$B$106:$AT$171,$I70+1,L$50)=0,"",INDEX('ETAPA 7'!$B$106:$AT$171,$I70+1,L$50))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cm="1">
        <f t="array" ref="J71">IF(INDEX('ETAPA 7'!$B$106:$AT$171,$I71+1,J$50)=0,"",INDEX('ETAPA 7'!$B$106:$AT$171,$I71+1,J$50))</f>
        <v>3.1985411178974328E-3</v>
      </c>
      <c r="K71" s="28" t="e" cm="1">
        <f t="array" ref="K71">IF(INDEX('ETAPA 7'!$B$106:$AT$171,$I71+1,K$50)=0,"",INDEX('ETAPA 7'!$B$106:$AT$171,$I71+1,K$50))</f>
        <v>#N/A</v>
      </c>
      <c r="L71" s="28" t="e" cm="1">
        <f t="array" ref="L71">IF(INDEX('ETAPA 7'!$B$106:$AT$171,$I71+1,L$50)=0,"",INDEX('ETAPA 7'!$B$106:$AT$171,$I71+1,L$50))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cm="1">
        <f t="array" ref="J72">IF(INDEX('ETAPA 7'!$B$106:$AT$171,$I72+1,J$50)=0,"",INDEX('ETAPA 7'!$B$106:$AT$171,$I72+1,J$50))</f>
        <v>4.0090311749210843E-3</v>
      </c>
      <c r="K72" s="28" t="e" cm="1">
        <f t="array" ref="K72">IF(INDEX('ETAPA 7'!$B$106:$AT$171,$I72+1,K$50)=0,"",INDEX('ETAPA 7'!$B$106:$AT$171,$I72+1,K$50))</f>
        <v>#N/A</v>
      </c>
      <c r="L72" s="28" t="e" cm="1">
        <f t="array" ref="L72">IF(INDEX('ETAPA 7'!$B$106:$AT$171,$I72+1,L$50)=0,"",INDEX('ETAPA 7'!$B$106:$AT$171,$I72+1,L$50))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cm="1">
        <f t="array" ref="J73">IF(INDEX('ETAPA 7'!$B$106:$AT$171,$I73+1,J$50)=0,"",INDEX('ETAPA 7'!$B$106:$AT$171,$I73+1,J$50))</f>
        <v>3.3287984484905775E-4</v>
      </c>
      <c r="K73" s="28" t="e" cm="1">
        <f t="array" ref="K73">IF(INDEX('ETAPA 7'!$B$106:$AT$171,$I73+1,K$50)=0,"",INDEX('ETAPA 7'!$B$106:$AT$171,$I73+1,K$50))</f>
        <v>#N/A</v>
      </c>
      <c r="L73" s="28" t="e" cm="1">
        <f t="array" ref="L73">IF(INDEX('ETAPA 7'!$B$106:$AT$171,$I73+1,L$50)=0,"",INDEX('ETAPA 7'!$B$106:$AT$171,$I73+1,L$50))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cm="1">
        <f t="array" ref="J74">IF(INDEX('ETAPA 7'!$B$106:$AT$171,$I74+1,J$50)=0,"",INDEX('ETAPA 7'!$B$106:$AT$171,$I74+1,J$50))</f>
        <v>3.1406489709671914E-3</v>
      </c>
      <c r="K74" s="28" t="e" cm="1">
        <f t="array" ref="K74">IF(INDEX('ETAPA 7'!$B$106:$AT$171,$I74+1,K$50)=0,"",INDEX('ETAPA 7'!$B$106:$AT$171,$I74+1,K$50))</f>
        <v>#N/A</v>
      </c>
      <c r="L74" s="28" t="e" cm="1">
        <f t="array" ref="L74">IF(INDEX('ETAPA 7'!$B$106:$AT$171,$I74+1,L$50)=0,"",INDEX('ETAPA 7'!$B$106:$AT$171,$I74+1,L$50))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cm="1">
        <f t="array" ref="J75">IF(INDEX('ETAPA 7'!$B$106:$AT$171,$I75+1,J$50)=0,"",INDEX('ETAPA 7'!$B$106:$AT$171,$I75+1,J$50))</f>
        <v>2.5762005383970321E-3</v>
      </c>
      <c r="K75" s="28" t="e" cm="1">
        <f t="array" ref="K75">IF(INDEX('ETAPA 7'!$B$106:$AT$171,$I75+1,K$50)=0,"",INDEX('ETAPA 7'!$B$106:$AT$171,$I75+1,K$50))</f>
        <v>#N/A</v>
      </c>
      <c r="L75" s="28" t="e" cm="1">
        <f t="array" ref="L75">IF(INDEX('ETAPA 7'!$B$106:$AT$171,$I75+1,L$50)=0,"",INDEX('ETAPA 7'!$B$106:$AT$171,$I75+1,L$50))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cm="1">
        <f t="array" ref="J76">IF(INDEX('ETAPA 7'!$B$106:$AT$171,$I76+1,J$50)=0,"",INDEX('ETAPA 7'!$B$106:$AT$171,$I76+1,J$50))</f>
        <v>4.7761021217472918E-4</v>
      </c>
      <c r="K76" s="28" t="e" cm="1">
        <f t="array" ref="K76">IF(INDEX('ETAPA 7'!$B$106:$AT$171,$I76+1,K$50)=0,"",INDEX('ETAPA 7'!$B$106:$AT$171,$I76+1,K$50))</f>
        <v>#N/A</v>
      </c>
      <c r="L76" s="28" t="e" cm="1">
        <f t="array" ref="L76">IF(INDEX('ETAPA 7'!$B$106:$AT$171,$I76+1,L$50)=0,"",INDEX('ETAPA 7'!$B$106:$AT$171,$I76+1,L$50))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cm="1">
        <f t="array" ref="J77">IF(INDEX('ETAPA 7'!$B$106:$AT$171,$I77+1,J$50)=0,"",INDEX('ETAPA 7'!$B$106:$AT$171,$I77+1,J$50))</f>
        <v>2.9814455669088576E-3</v>
      </c>
      <c r="K77" s="28" t="e" cm="1">
        <f t="array" ref="K77">IF(INDEX('ETAPA 7'!$B$106:$AT$171,$I77+1,K$50)=0,"",INDEX('ETAPA 7'!$B$106:$AT$171,$I77+1,K$50))</f>
        <v>#N/A</v>
      </c>
      <c r="L77" s="28" t="e" cm="1">
        <f t="array" ref="L77">IF(INDEX('ETAPA 7'!$B$106:$AT$171,$I77+1,L$50)=0,"",INDEX('ETAPA 7'!$B$106:$AT$171,$I77+1,L$50))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t="str" cm="1">
        <f t="array" ref="J78">IF(INDEX('ETAPA 7'!$B$106:$AT$171,$I78+1,J$50)=0,"",INDEX('ETAPA 7'!$B$106:$AT$171,$I78+1,J$50))</f>
        <v/>
      </c>
      <c r="K78" s="28" t="e" cm="1">
        <f t="array" ref="K78">IF(INDEX('ETAPA 7'!$B$106:$AT$171,$I78+1,K$50)=0,"",INDEX('ETAPA 7'!$B$106:$AT$171,$I78+1,K$50))</f>
        <v>#N/A</v>
      </c>
      <c r="L78" s="28" t="e" cm="1">
        <f t="array" ref="L78">IF(INDEX('ETAPA 7'!$B$106:$AT$171,$I78+1,L$50)=0,"",INDEX('ETAPA 7'!$B$106:$AT$171,$I78+1,L$50))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t="str" cm="1">
        <f t="array" ref="J79">IF(INDEX('ETAPA 7'!$B$106:$AT$171,$I79+1,J$50)=0,"",INDEX('ETAPA 7'!$B$106:$AT$171,$I79+1,J$50))</f>
        <v/>
      </c>
      <c r="K79" s="28" t="e" cm="1">
        <f t="array" ref="K79">IF(INDEX('ETAPA 7'!$B$106:$AT$171,$I79+1,K$50)=0,"",INDEX('ETAPA 7'!$B$106:$AT$171,$I79+1,K$50))</f>
        <v>#N/A</v>
      </c>
      <c r="L79" s="28" t="e" cm="1">
        <f t="array" ref="L79">IF(INDEX('ETAPA 7'!$B$106:$AT$171,$I79+1,L$50)=0,"",INDEX('ETAPA 7'!$B$106:$AT$171,$I79+1,L$50))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t="str" cm="1">
        <f t="array" ref="J80">IF(INDEX('ETAPA 7'!$B$106:$AT$171,$I80+1,J$50)=0,"",INDEX('ETAPA 7'!$B$106:$AT$171,$I80+1,J$50))</f>
        <v/>
      </c>
      <c r="K80" s="28" t="e" cm="1">
        <f t="array" ref="K80">IF(INDEX('ETAPA 7'!$B$106:$AT$171,$I80+1,K$50)=0,"",INDEX('ETAPA 7'!$B$106:$AT$171,$I80+1,K$50))</f>
        <v>#N/A</v>
      </c>
      <c r="L80" s="28" t="e" cm="1">
        <f t="array" ref="L80">IF(INDEX('ETAPA 7'!$B$106:$AT$171,$I80+1,L$50)=0,"",INDEX('ETAPA 7'!$B$106:$AT$171,$I80+1,L$50))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t="str" cm="1">
        <f t="array" ref="J81">IF(INDEX('ETAPA 7'!$B$106:$AT$171,$I81+1,J$50)=0,"",INDEX('ETAPA 7'!$B$106:$AT$171,$I81+1,J$50))</f>
        <v/>
      </c>
      <c r="K81" s="28" t="e" cm="1">
        <f t="array" ref="K81">IF(INDEX('ETAPA 7'!$B$106:$AT$171,$I81+1,K$50)=0,"",INDEX('ETAPA 7'!$B$106:$AT$171,$I81+1,K$50))</f>
        <v>#N/A</v>
      </c>
      <c r="L81" s="28" t="e" cm="1">
        <f t="array" ref="L81">IF(INDEX('ETAPA 7'!$B$106:$AT$171,$I81+1,L$50)=0,"",INDEX('ETAPA 7'!$B$106:$AT$171,$I81+1,L$50))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t="str" cm="1">
        <f t="array" ref="J82">IF(INDEX('ETAPA 7'!$B$106:$AT$171,$I82+1,J$50)=0,"",INDEX('ETAPA 7'!$B$106:$AT$171,$I82+1,J$50))</f>
        <v/>
      </c>
      <c r="K82" s="28" t="e" cm="1">
        <f t="array" ref="K82">IF(INDEX('ETAPA 7'!$B$106:$AT$171,$I82+1,K$50)=0,"",INDEX('ETAPA 7'!$B$106:$AT$171,$I82+1,K$50))</f>
        <v>#N/A</v>
      </c>
      <c r="L82" s="28" t="e" cm="1">
        <f t="array" ref="L82">IF(INDEX('ETAPA 7'!$B$106:$AT$171,$I82+1,L$50)=0,"",INDEX('ETAPA 7'!$B$106:$AT$171,$I82+1,L$50))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t="str" cm="1">
        <f t="array" ref="J83">IF(INDEX('ETAPA 7'!$B$106:$AT$171,$I83+1,J$50)=0,"",INDEX('ETAPA 7'!$B$106:$AT$171,$I83+1,J$50))</f>
        <v/>
      </c>
      <c r="K83" s="28" t="e" cm="1">
        <f t="array" ref="K83">IF(INDEX('ETAPA 7'!$B$106:$AT$171,$I83+1,K$50)=0,"",INDEX('ETAPA 7'!$B$106:$AT$171,$I83+1,K$50))</f>
        <v>#N/A</v>
      </c>
      <c r="L83" s="28" t="e" cm="1">
        <f t="array" ref="L83">IF(INDEX('ETAPA 7'!$B$106:$AT$171,$I83+1,L$50)=0,"",INDEX('ETAPA 7'!$B$106:$AT$171,$I83+1,L$50))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t="str" cm="1">
        <f t="array" ref="J84">IF(INDEX('ETAPA 7'!$B$106:$AT$171,$I84+1,J$50)=0,"",INDEX('ETAPA 7'!$B$106:$AT$171,$I84+1,J$50))</f>
        <v/>
      </c>
      <c r="K84" s="28" t="e" cm="1">
        <f t="array" ref="K84">IF(INDEX('ETAPA 7'!$B$106:$AT$171,$I84+1,K$50)=0,"",INDEX('ETAPA 7'!$B$106:$AT$171,$I84+1,K$50))</f>
        <v>#N/A</v>
      </c>
      <c r="L84" s="28" t="e" cm="1">
        <f t="array" ref="L84">IF(INDEX('ETAPA 7'!$B$106:$AT$171,$I84+1,L$50)=0,"",INDEX('ETAPA 7'!$B$106:$AT$171,$I84+1,L$50))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str" cm="1">
        <f t="array" ref="J85">IF(INDEX('ETAPA 7'!$B$106:$AT$171,$I85+1,J$50)=0,"",INDEX('ETAPA 7'!$B$106:$AT$171,$I85+1,J$50))</f>
        <v/>
      </c>
      <c r="K85" s="28" t="e" cm="1">
        <f t="array" ref="K85">IF(INDEX('ETAPA 7'!$B$106:$AT$171,$I85+1,K$50)=0,"",INDEX('ETAPA 7'!$B$106:$AT$171,$I85+1,K$50))</f>
        <v>#N/A</v>
      </c>
      <c r="L85" s="28" t="e" cm="1">
        <f t="array" ref="L85">IF(INDEX('ETAPA 7'!$B$106:$AT$171,$I85+1,L$50)=0,"",INDEX('ETAPA 7'!$B$106:$AT$171,$I85+1,L$50))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str" cm="1">
        <f t="array" ref="J86">IF(INDEX('ETAPA 7'!$B$106:$AT$171,$I86+1,J$50)=0,"",INDEX('ETAPA 7'!$B$106:$AT$171,$I86+1,J$50))</f>
        <v/>
      </c>
      <c r="K86" s="28" t="e" cm="1">
        <f t="array" ref="K86">IF(INDEX('ETAPA 7'!$B$106:$AT$171,$I86+1,K$50)=0,"",INDEX('ETAPA 7'!$B$106:$AT$171,$I86+1,K$50))</f>
        <v>#N/A</v>
      </c>
      <c r="L86" s="28" t="e" cm="1">
        <f t="array" ref="L86">IF(INDEX('ETAPA 7'!$B$106:$AT$171,$I86+1,L$50)=0,"",INDEX('ETAPA 7'!$B$106:$AT$171,$I86+1,L$50))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str" cm="1">
        <f t="array" ref="J87">IF(INDEX('ETAPA 7'!$B$106:$AT$171,$I87+1,J$50)=0,"",INDEX('ETAPA 7'!$B$106:$AT$171,$I87+1,J$50))</f>
        <v/>
      </c>
      <c r="K87" s="28" t="e" cm="1">
        <f t="array" ref="K87">IF(INDEX('ETAPA 7'!$B$106:$AT$171,$I87+1,K$50)=0,"",INDEX('ETAPA 7'!$B$106:$AT$171,$I87+1,K$50))</f>
        <v>#N/A</v>
      </c>
      <c r="L87" s="28" t="e" cm="1">
        <f t="array" ref="L87">IF(INDEX('ETAPA 7'!$B$106:$AT$171,$I87+1,L$50)=0,"",INDEX('ETAPA 7'!$B$106:$AT$171,$I87+1,L$50))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str" cm="1">
        <f t="array" ref="J88">IF(INDEX('ETAPA 7'!$B$106:$AT$171,$I88+1,J$50)=0,"",INDEX('ETAPA 7'!$B$106:$AT$171,$I88+1,J$50))</f>
        <v/>
      </c>
      <c r="K88" s="28" t="e" cm="1">
        <f t="array" ref="K88">IF(INDEX('ETAPA 7'!$B$106:$AT$171,$I88+1,K$50)=0,"",INDEX('ETAPA 7'!$B$106:$AT$171,$I88+1,K$50))</f>
        <v>#N/A</v>
      </c>
      <c r="L88" s="28" t="e" cm="1">
        <f t="array" ref="L88">IF(INDEX('ETAPA 7'!$B$106:$AT$171,$I88+1,L$50)=0,"",INDEX('ETAPA 7'!$B$106:$AT$171,$I88+1,L$50))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str" cm="1">
        <f t="array" ref="J89">IF(INDEX('ETAPA 7'!$B$106:$AT$171,$I89+1,J$50)=0,"",INDEX('ETAPA 7'!$B$106:$AT$171,$I89+1,J$50))</f>
        <v/>
      </c>
      <c r="K89" s="28" t="e" cm="1">
        <f t="array" ref="K89">IF(INDEX('ETAPA 7'!$B$106:$AT$171,$I89+1,K$50)=0,"",INDEX('ETAPA 7'!$B$106:$AT$171,$I89+1,K$50))</f>
        <v>#N/A</v>
      </c>
      <c r="L89" s="28" t="e" cm="1">
        <f t="array" ref="L89">IF(INDEX('ETAPA 7'!$B$106:$AT$171,$I89+1,L$50)=0,"",INDEX('ETAPA 7'!$B$106:$AT$171,$I89+1,L$50))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str" cm="1">
        <f t="array" ref="J90">IF(INDEX('ETAPA 7'!$B$106:$AT$171,$I90+1,J$50)=0,"",INDEX('ETAPA 7'!$B$106:$AT$171,$I90+1,J$50))</f>
        <v/>
      </c>
      <c r="K90" s="28" t="e" cm="1">
        <f t="array" ref="K90">IF(INDEX('ETAPA 7'!$B$106:$AT$171,$I90+1,K$50)=0,"",INDEX('ETAPA 7'!$B$106:$AT$171,$I90+1,K$50))</f>
        <v>#N/A</v>
      </c>
      <c r="L90" s="28" t="e" cm="1">
        <f t="array" ref="L90">IF(INDEX('ETAPA 7'!$B$106:$AT$171,$I90+1,L$50)=0,"",INDEX('ETAPA 7'!$B$106:$AT$171,$I90+1,L$50))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str" cm="1">
        <f t="array" ref="J91">IF(INDEX('ETAPA 7'!$B$106:$AT$171,$I91+1,J$50)=0,"",INDEX('ETAPA 7'!$B$106:$AT$171,$I91+1,J$50))</f>
        <v/>
      </c>
      <c r="K91" s="28" t="e" cm="1">
        <f t="array" ref="K91">IF(INDEX('ETAPA 7'!$B$106:$AT$171,$I91+1,K$50)=0,"",INDEX('ETAPA 7'!$B$106:$AT$171,$I91+1,K$50))</f>
        <v>#N/A</v>
      </c>
      <c r="L91" s="28" t="e" cm="1">
        <f t="array" ref="L91">IF(INDEX('ETAPA 7'!$B$106:$AT$171,$I91+1,L$50)=0,"",INDEX('ETAPA 7'!$B$106:$AT$171,$I91+1,L$50))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str" cm="1">
        <f t="array" ref="J92">IF(INDEX('ETAPA 7'!$B$106:$AT$171,$I92+1,J$50)=0,"",INDEX('ETAPA 7'!$B$106:$AT$171,$I92+1,J$50))</f>
        <v/>
      </c>
      <c r="K92" s="28" t="e" cm="1">
        <f t="array" ref="K92">IF(INDEX('ETAPA 7'!$B$106:$AT$171,$I92+1,K$50)=0,"",INDEX('ETAPA 7'!$B$106:$AT$171,$I92+1,K$50))</f>
        <v>#N/A</v>
      </c>
      <c r="L92" s="28" t="e" cm="1">
        <f t="array" ref="L92">IF(INDEX('ETAPA 7'!$B$106:$AT$171,$I92+1,L$50)=0,"",INDEX('ETAPA 7'!$B$106:$AT$171,$I92+1,L$50))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str" cm="1">
        <f t="array" ref="J93">IF(INDEX('ETAPA 7'!$B$106:$AT$171,$I93+1,J$50)=0,"",INDEX('ETAPA 7'!$B$106:$AT$171,$I93+1,J$50))</f>
        <v/>
      </c>
      <c r="K93" s="28" t="e" cm="1">
        <f t="array" ref="K93">IF(INDEX('ETAPA 7'!$B$106:$AT$171,$I93+1,K$50)=0,"",INDEX('ETAPA 7'!$B$106:$AT$171,$I93+1,K$50))</f>
        <v>#N/A</v>
      </c>
      <c r="L93" s="28" t="e" cm="1">
        <f t="array" ref="L93">IF(INDEX('ETAPA 7'!$B$106:$AT$171,$I93+1,L$50)=0,"",INDEX('ETAPA 7'!$B$106:$AT$171,$I93+1,L$50))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str" cm="1">
        <f t="array" ref="J94">IF(INDEX('ETAPA 7'!$B$106:$AT$171,$I94+1,J$50)=0,"",INDEX('ETAPA 7'!$B$106:$AT$171,$I94+1,J$50))</f>
        <v/>
      </c>
      <c r="K94" s="28" t="e" cm="1">
        <f t="array" ref="K94">IF(INDEX('ETAPA 7'!$B$106:$AT$171,$I94+1,K$50)=0,"",INDEX('ETAPA 7'!$B$106:$AT$171,$I94+1,K$50))</f>
        <v>#N/A</v>
      </c>
      <c r="L94" s="28" t="e" cm="1">
        <f t="array" ref="L94">IF(INDEX('ETAPA 7'!$B$106:$AT$171,$I94+1,L$50)=0,"",INDEX('ETAPA 7'!$B$106:$AT$171,$I94+1,L$50))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str" cm="1">
        <f t="array" ref="J95">IF(INDEX('ETAPA 7'!$B$106:$AT$171,$I95+1,J$50)=0,"",INDEX('ETAPA 7'!$B$106:$AT$171,$I95+1,J$50))</f>
        <v/>
      </c>
      <c r="K95" s="28" t="e" cm="1">
        <f t="array" ref="K95">IF(INDEX('ETAPA 7'!$B$106:$AT$171,$I95+1,K$50)=0,"",INDEX('ETAPA 7'!$B$106:$AT$171,$I95+1,K$50))</f>
        <v>#N/A</v>
      </c>
      <c r="L95" s="28" t="e" cm="1">
        <f t="array" ref="L95">IF(INDEX('ETAPA 7'!$B$106:$AT$171,$I95+1,L$50)=0,"",INDEX('ETAPA 7'!$B$106:$AT$171,$I95+1,L$50))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str" cm="1">
        <f t="array" ref="J96">IF(INDEX('ETAPA 7'!$B$106:$AT$171,$I96+1,J$50)=0,"",INDEX('ETAPA 7'!$B$106:$AT$171,$I96+1,J$50))</f>
        <v/>
      </c>
      <c r="K96" s="28" t="e" cm="1">
        <f t="array" ref="K96">IF(INDEX('ETAPA 7'!$B$106:$AT$171,$I96+1,K$50)=0,"",INDEX('ETAPA 7'!$B$106:$AT$171,$I96+1,K$50))</f>
        <v>#N/A</v>
      </c>
      <c r="L96" s="28" t="e" cm="1">
        <f t="array" ref="L96">IF(INDEX('ETAPA 7'!$B$106:$AT$171,$I96+1,L$50)=0,"",INDEX('ETAPA 7'!$B$106:$AT$171,$I96+1,L$50))</f>
        <v>#N/A</v>
      </c>
    </row>
    <row r="97" spans="1:17" x14ac:dyDescent="0.25">
      <c r="A97"/>
      <c r="B97"/>
      <c r="C97"/>
      <c r="D97"/>
      <c r="E97"/>
      <c r="F97"/>
      <c r="I97" s="25">
        <v>45</v>
      </c>
      <c r="J97" s="28" t="str" cm="1">
        <f t="array" ref="J97">IF(INDEX('ETAPA 7'!$B$106:$AT$171,$I97+1,J$50)=0,"",INDEX('ETAPA 7'!$B$106:$AT$171,$I97+1,J$50))</f>
        <v/>
      </c>
      <c r="K97" s="28" t="e" cm="1">
        <f t="array" ref="K97">IF(INDEX('ETAPA 7'!$B$106:$AT$171,$I97+1,K$50)=0,"",INDEX('ETAPA 7'!$B$106:$AT$171,$I97+1,K$50))</f>
        <v>#N/A</v>
      </c>
      <c r="L97" s="28" t="e" cm="1">
        <f t="array" ref="L97">IF(INDEX('ETAPA 7'!$B$106:$AT$171,$I97+1,L$50)=0,"",INDEX('ETAPA 7'!$B$106:$AT$171,$I97+1,L$50))</f>
        <v>#N/A</v>
      </c>
    </row>
    <row r="98" spans="1:17" x14ac:dyDescent="0.25">
      <c r="A98"/>
      <c r="B98"/>
      <c r="C98"/>
      <c r="D98"/>
      <c r="E98"/>
      <c r="F98"/>
    </row>
    <row r="99" spans="1:17" x14ac:dyDescent="0.25">
      <c r="A99"/>
      <c r="B99"/>
      <c r="C99"/>
      <c r="D99"/>
      <c r="E99"/>
      <c r="F99"/>
    </row>
    <row r="100" spans="1:17" x14ac:dyDescent="0.25">
      <c r="A100"/>
      <c r="B100"/>
      <c r="C100"/>
      <c r="D100"/>
      <c r="E100"/>
      <c r="F100"/>
    </row>
    <row r="101" spans="1:17" x14ac:dyDescent="0.25">
      <c r="A101"/>
      <c r="B101"/>
      <c r="C101"/>
      <c r="D101"/>
      <c r="E101"/>
      <c r="F101"/>
    </row>
    <row r="102" spans="1:17" x14ac:dyDescent="0.25">
      <c r="A102"/>
      <c r="B102"/>
      <c r="C102"/>
      <c r="D102"/>
      <c r="E102"/>
      <c r="F102"/>
    </row>
    <row r="103" spans="1:17" x14ac:dyDescent="0.25">
      <c r="A103"/>
      <c r="B103"/>
      <c r="C103"/>
      <c r="D103"/>
      <c r="E103"/>
      <c r="F103"/>
    </row>
    <row r="104" spans="1:17" x14ac:dyDescent="0.25">
      <c r="A104"/>
      <c r="B104"/>
      <c r="C104"/>
      <c r="D104"/>
      <c r="E104"/>
      <c r="F104"/>
    </row>
    <row r="105" spans="1:17" ht="12.75" x14ac:dyDescent="0.2">
      <c r="A105" s="26">
        <v>7.9969907407407409E-4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/>
      <c r="O105" s="2"/>
      <c r="P105" s="2"/>
      <c r="Q105" s="2"/>
    </row>
    <row r="106" spans="1:17" ht="30" x14ac:dyDescent="0.2">
      <c r="A106" s="4" t="s">
        <v>7</v>
      </c>
      <c r="B106" s="3" t="s">
        <v>15</v>
      </c>
      <c r="C106" s="3" t="s">
        <v>10</v>
      </c>
      <c r="D106" s="3" t="s">
        <v>17</v>
      </c>
      <c r="E106" s="3" t="s">
        <v>9</v>
      </c>
      <c r="F106" s="3" t="s">
        <v>29</v>
      </c>
      <c r="G106" s="3" t="s">
        <v>18</v>
      </c>
      <c r="H106" s="3" t="s">
        <v>26</v>
      </c>
      <c r="I106" s="3" t="s">
        <v>16</v>
      </c>
      <c r="J106" s="3" t="s">
        <v>23</v>
      </c>
      <c r="K106" s="3" t="s">
        <v>22</v>
      </c>
      <c r="L106" s="3" t="s">
        <v>30</v>
      </c>
      <c r="M106" s="3" t="s">
        <v>24</v>
      </c>
      <c r="N106" s="3"/>
      <c r="O106" s="3"/>
      <c r="P106" s="3"/>
      <c r="Q106" s="3"/>
    </row>
    <row r="107" spans="1:17" ht="12.75" x14ac:dyDescent="0.2">
      <c r="A107" s="2">
        <v>2</v>
      </c>
      <c r="B107" s="27">
        <v>2.9119749905925273E-2</v>
      </c>
      <c r="C107" s="27">
        <v>1.6803195646510543E-2</v>
      </c>
      <c r="D107" s="27">
        <v>3.0682837873042473E-2</v>
      </c>
      <c r="E107" s="27">
        <v>3.1073609864821772E-2</v>
      </c>
      <c r="F107" s="27">
        <v>3.097229860769395E-2</v>
      </c>
      <c r="G107" s="27">
        <v>2.6818537065447057E-2</v>
      </c>
      <c r="H107" s="27">
        <v>3.6486525602801856E-2</v>
      </c>
      <c r="I107" s="27">
        <v>2.5414652502388061E-2</v>
      </c>
      <c r="J107" s="27">
        <v>3.0581526615914515E-2</v>
      </c>
      <c r="K107" s="27">
        <v>3.0407850175123655E-2</v>
      </c>
      <c r="L107" s="27">
        <v>3.1826207774915315E-2</v>
      </c>
      <c r="M107" s="27">
        <v>2.7180362983761169E-2</v>
      </c>
      <c r="N107" s="27"/>
      <c r="O107" s="27"/>
      <c r="P107" s="27"/>
      <c r="Q107" s="1"/>
    </row>
    <row r="108" spans="1:17" ht="12.75" x14ac:dyDescent="0.2">
      <c r="A108" s="2">
        <v>3</v>
      </c>
      <c r="B108" s="27">
        <v>1.9828060323616982E-2</v>
      </c>
      <c r="C108" s="27">
        <v>1.2881002691984753E-2</v>
      </c>
      <c r="D108" s="27">
        <v>1.6542680985324253E-2</v>
      </c>
      <c r="E108" s="27">
        <v>2.2360841751816164E-2</v>
      </c>
      <c r="F108" s="27">
        <v>2.2346368715083772E-2</v>
      </c>
      <c r="G108" s="27">
        <v>1.5399311083451545E-2</v>
      </c>
      <c r="H108" s="27">
        <v>2.7194836020493697E-2</v>
      </c>
      <c r="I108" s="27">
        <v>1.3387558977624671E-2</v>
      </c>
      <c r="J108" s="27">
        <v>1.6687411352649926E-2</v>
      </c>
      <c r="K108" s="27">
        <v>2.3880510608735916E-2</v>
      </c>
      <c r="L108" s="27">
        <v>3.0103916403739786E-2</v>
      </c>
      <c r="M108" s="27">
        <v>3.4445827423510066E-2</v>
      </c>
      <c r="N108" s="27"/>
      <c r="O108" s="27"/>
      <c r="P108" s="27"/>
      <c r="Q108" s="1"/>
    </row>
    <row r="109" spans="1:17" ht="12.75" x14ac:dyDescent="0.2">
      <c r="A109" s="2">
        <v>4</v>
      </c>
      <c r="B109" s="27">
        <v>2.0363562682722085E-2</v>
      </c>
      <c r="C109" s="27">
        <v>3.6095753611022692E-2</v>
      </c>
      <c r="D109" s="27">
        <v>2.7686919269401086E-2</v>
      </c>
      <c r="E109" s="27">
        <v>1.5211161605928022E-2</v>
      </c>
      <c r="F109" s="27">
        <v>2.2766086780328258E-2</v>
      </c>
      <c r="G109" s="27">
        <v>1.8814947752337281E-2</v>
      </c>
      <c r="H109" s="27">
        <v>1.9379396184907575E-2</v>
      </c>
      <c r="I109" s="27">
        <v>0.11027006686542976</v>
      </c>
      <c r="J109" s="27">
        <v>1.7136075491359603E-2</v>
      </c>
      <c r="K109" s="27">
        <v>3.0538107505716935E-2</v>
      </c>
      <c r="L109" s="27">
        <v>3.1001244681159001E-2</v>
      </c>
      <c r="M109" s="27">
        <v>3.2636697831938968E-2</v>
      </c>
      <c r="N109" s="27"/>
      <c r="O109" s="27"/>
      <c r="P109" s="27"/>
      <c r="Q109" s="1"/>
    </row>
    <row r="110" spans="1:17" ht="12.75" x14ac:dyDescent="0.2">
      <c r="A110" s="2">
        <v>5</v>
      </c>
      <c r="B110" s="27">
        <v>1.1013980953483687E-2</v>
      </c>
      <c r="C110" s="27">
        <v>2.0768807711233912E-2</v>
      </c>
      <c r="D110" s="27">
        <v>1.4140156887718218E-2</v>
      </c>
      <c r="E110" s="27">
        <v>1.5963759516021706E-2</v>
      </c>
      <c r="F110" s="27">
        <v>8.2930500477608488E-3</v>
      </c>
      <c r="G110" s="27">
        <v>8.9588097374592359E-3</v>
      </c>
      <c r="H110" s="27">
        <v>2.7715865342866141E-2</v>
      </c>
      <c r="I110" s="27">
        <v>1.1795524937042286E-2</v>
      </c>
      <c r="J110" s="27">
        <v>1.9147827597186608E-2</v>
      </c>
      <c r="K110" s="27">
        <v>1.6441369728196435E-2</v>
      </c>
      <c r="L110" s="27">
        <v>2.7440877644947459E-2</v>
      </c>
      <c r="M110" s="27">
        <v>1.9364923148174912E-2</v>
      </c>
      <c r="N110" s="27"/>
      <c r="O110" s="27"/>
      <c r="P110" s="27"/>
      <c r="Q110" s="1"/>
    </row>
    <row r="111" spans="1:17" ht="12.75" x14ac:dyDescent="0.2">
      <c r="A111" s="2">
        <v>6</v>
      </c>
      <c r="B111" s="27">
        <v>6.4839204561900239E-3</v>
      </c>
      <c r="C111" s="27">
        <v>1.0319275190320519E-2</v>
      </c>
      <c r="D111" s="27">
        <v>1.2359973369612309E-2</v>
      </c>
      <c r="E111" s="27">
        <v>1.4776970503951008E-2</v>
      </c>
      <c r="F111" s="27">
        <v>1.102845399021635E-2</v>
      </c>
      <c r="G111" s="27">
        <v>9.0456479578543952E-3</v>
      </c>
      <c r="H111" s="27">
        <v>1.2649434104263653E-2</v>
      </c>
      <c r="I111" s="27">
        <v>1.0652155035169442E-2</v>
      </c>
      <c r="J111" s="27">
        <v>2.7614554085738183E-2</v>
      </c>
      <c r="K111" s="27">
        <v>1.7483428372941052E-2</v>
      </c>
      <c r="L111" s="27">
        <v>2.9828928705820969E-2</v>
      </c>
      <c r="M111" s="27">
        <v>3.9048253104466496E-2</v>
      </c>
      <c r="N111" s="27"/>
      <c r="O111" s="27"/>
      <c r="P111" s="27"/>
      <c r="Q111" s="1"/>
    </row>
    <row r="112" spans="1:17" ht="12.75" x14ac:dyDescent="0.2">
      <c r="A112" s="2">
        <v>7</v>
      </c>
      <c r="B112" s="27">
        <v>1.5341418936521167E-2</v>
      </c>
      <c r="C112" s="27">
        <v>9.0890670680521101E-3</v>
      </c>
      <c r="D112" s="27">
        <v>1.2215243002286639E-2</v>
      </c>
      <c r="E112" s="27">
        <v>2.2737140706863071E-2</v>
      </c>
      <c r="F112" s="27">
        <v>1.2461284626740402E-2</v>
      </c>
      <c r="G112" s="27">
        <v>1.4444090659102087E-2</v>
      </c>
      <c r="H112" s="27">
        <v>3.2188033693229423E-2</v>
      </c>
      <c r="I112" s="27">
        <v>1.0189017859727374E-2</v>
      </c>
      <c r="J112" s="27">
        <v>2.4271282600515351E-2</v>
      </c>
      <c r="K112" s="27">
        <v>1.2562595883868223E-2</v>
      </c>
      <c r="L112" s="27">
        <v>2.2563464266072347E-2</v>
      </c>
      <c r="M112" s="27">
        <v>1.9003097229860669E-2</v>
      </c>
      <c r="N112" s="27"/>
      <c r="O112" s="27"/>
      <c r="P112" s="27"/>
      <c r="Q112" s="1"/>
    </row>
    <row r="113" spans="1:17" ht="12.75" x14ac:dyDescent="0.2">
      <c r="A113" s="2">
        <v>8</v>
      </c>
      <c r="B113" s="27">
        <v>6.020783280747957E-3</v>
      </c>
      <c r="C113" s="27">
        <v>7.2509914030162315E-3</v>
      </c>
      <c r="D113" s="27">
        <v>6.2668249052015845E-3</v>
      </c>
      <c r="E113" s="27">
        <v>1.1679740643181532E-2</v>
      </c>
      <c r="F113" s="27">
        <v>7.7141285784581631E-3</v>
      </c>
      <c r="G113" s="27">
        <v>1.1824471010507339E-2</v>
      </c>
      <c r="H113" s="27">
        <v>1.279416447158946E-2</v>
      </c>
      <c r="I113" s="27">
        <v>8.0614814600398835E-3</v>
      </c>
      <c r="J113" s="27">
        <v>2.1883231539641571E-2</v>
      </c>
      <c r="K113" s="27">
        <v>9.4508929863664909E-3</v>
      </c>
      <c r="L113" s="27">
        <v>2.3837091498538202E-2</v>
      </c>
      <c r="M113" s="27">
        <v>2.2520045155874632E-2</v>
      </c>
      <c r="N113" s="27"/>
      <c r="O113" s="27"/>
      <c r="P113" s="27"/>
      <c r="Q113" s="1"/>
    </row>
    <row r="114" spans="1:17" ht="12.75" x14ac:dyDescent="0.2">
      <c r="A114" s="2">
        <v>9</v>
      </c>
      <c r="B114" s="27">
        <v>7.8299128723187811E-3</v>
      </c>
      <c r="C114" s="27">
        <v>3.8643008075954126E-3</v>
      </c>
      <c r="D114" s="27">
        <v>1.4530928879497381E-2</v>
      </c>
      <c r="E114" s="27">
        <v>1.5905867369091463E-2</v>
      </c>
      <c r="F114" s="27">
        <v>1.3141517353171045E-2</v>
      </c>
      <c r="G114" s="27">
        <v>7.9456971661793999E-3</v>
      </c>
      <c r="H114" s="27">
        <v>1.0275856080122804E-2</v>
      </c>
      <c r="I114" s="27">
        <v>5.9049989868876097E-3</v>
      </c>
      <c r="J114" s="27">
        <v>1.1694213679914195E-2</v>
      </c>
      <c r="K114" s="27">
        <v>1.1665267606449276E-2</v>
      </c>
      <c r="L114" s="27">
        <v>3.2665643905404156E-2</v>
      </c>
      <c r="M114" s="27">
        <v>1.9379396184907575E-2</v>
      </c>
      <c r="N114" s="27"/>
      <c r="O114" s="27"/>
      <c r="P114" s="27"/>
      <c r="Q114" s="1"/>
    </row>
    <row r="115" spans="1:17" ht="12.75" x14ac:dyDescent="0.2">
      <c r="A115" s="2">
        <v>10</v>
      </c>
      <c r="B115" s="27">
        <v>6.2234057950040058E-3</v>
      </c>
      <c r="C115" s="27">
        <v>1.0681101108634631E-2</v>
      </c>
      <c r="D115" s="27">
        <v>3.0132862477204973E-2</v>
      </c>
      <c r="E115" s="27">
        <v>3.1189394158682254E-2</v>
      </c>
      <c r="F115" s="27">
        <v>1.6672938315917398E-2</v>
      </c>
      <c r="G115" s="27">
        <v>1.5051958201869961E-2</v>
      </c>
      <c r="H115" s="27">
        <v>9.364054765971061E-3</v>
      </c>
      <c r="I115" s="27">
        <v>3.7485165137347942E-3</v>
      </c>
      <c r="J115" s="27">
        <v>1.6296639360870627E-2</v>
      </c>
      <c r="K115" s="27">
        <v>2.9206588126320703E-2</v>
      </c>
      <c r="L115" s="27">
        <v>3.0378904101658603E-2</v>
      </c>
      <c r="M115" s="27">
        <v>4.3911193446608807E-2</v>
      </c>
      <c r="N115" s="27"/>
      <c r="O115" s="27"/>
      <c r="P115" s="27"/>
      <c r="Q115" s="1"/>
    </row>
    <row r="116" spans="1:17" ht="12.75" x14ac:dyDescent="0.2">
      <c r="A116" s="2">
        <v>11</v>
      </c>
      <c r="B116" s="27">
        <v>9.7837728312155491E-3</v>
      </c>
      <c r="C116" s="27">
        <v>9.7258806842851712E-3</v>
      </c>
      <c r="D116" s="27">
        <v>2.1912177613106758E-2</v>
      </c>
      <c r="E116" s="27">
        <v>2.3475265580223954E-2</v>
      </c>
      <c r="F116" s="27">
        <v>1.0015341418936514E-2</v>
      </c>
      <c r="G116" s="27">
        <v>2.7701392306133613E-2</v>
      </c>
      <c r="H116" s="27">
        <v>1.1448172055460566E-2</v>
      </c>
      <c r="I116" s="27">
        <v>4.9787246360032044E-3</v>
      </c>
      <c r="J116" s="27">
        <v>1.4444090659102087E-2</v>
      </c>
      <c r="K116" s="27">
        <v>8.857498480331143E-3</v>
      </c>
      <c r="L116" s="27">
        <v>3.2405129244217998E-2</v>
      </c>
      <c r="M116" s="27">
        <v>1.8930732046197898E-2</v>
      </c>
      <c r="N116" s="27"/>
      <c r="O116" s="27"/>
      <c r="P116" s="27"/>
      <c r="Q116" s="1"/>
    </row>
    <row r="117" spans="1:17" ht="12.75" x14ac:dyDescent="0.2">
      <c r="A117" s="2">
        <v>12</v>
      </c>
      <c r="B117" s="27">
        <v>4.3563840565026685E-3</v>
      </c>
      <c r="C117" s="27">
        <v>3.7340434770021321E-3</v>
      </c>
      <c r="D117" s="27">
        <v>1.1853417083972664E-2</v>
      </c>
      <c r="E117" s="27">
        <v>1.1173184357541886E-2</v>
      </c>
      <c r="F117" s="27">
        <v>1.3430978087822521E-2</v>
      </c>
      <c r="G117" s="27">
        <v>1.3300720757229241E-2</v>
      </c>
      <c r="H117" s="27">
        <v>2.4039714012794384E-2</v>
      </c>
      <c r="I117" s="27">
        <v>2.1275363996873832E-2</v>
      </c>
      <c r="J117" s="27">
        <v>1.4444090659102087E-2</v>
      </c>
      <c r="K117" s="27">
        <v>2.7136943873563454E-2</v>
      </c>
      <c r="L117" s="27">
        <v>2.6297507743074613E-2</v>
      </c>
      <c r="M117" s="27">
        <v>1.7049237270964173E-2</v>
      </c>
      <c r="N117" s="27"/>
      <c r="O117" s="27"/>
      <c r="P117" s="27"/>
      <c r="Q117" s="1"/>
    </row>
    <row r="118" spans="1:17" ht="12.75" x14ac:dyDescent="0.2">
      <c r="A118" s="2">
        <v>13</v>
      </c>
      <c r="B118" s="27">
        <v>8.4233073783541289E-3</v>
      </c>
      <c r="C118" s="27">
        <v>6.1799866848061547E-3</v>
      </c>
      <c r="D118" s="27">
        <v>6.7444351173763144E-3</v>
      </c>
      <c r="E118" s="27">
        <v>1.0565316814774012E-2</v>
      </c>
      <c r="F118" s="27">
        <v>1.4009899557124937E-2</v>
      </c>
      <c r="G118" s="27">
        <v>9.653515500622269E-3</v>
      </c>
      <c r="H118" s="27">
        <v>1.296784091238032E-2</v>
      </c>
      <c r="I118" s="27">
        <v>7.5115060642023859E-3</v>
      </c>
      <c r="J118" s="27">
        <v>1.3705965785741068E-2</v>
      </c>
      <c r="K118" s="27">
        <v>1.5572987524242405E-2</v>
      </c>
      <c r="L118" s="27">
        <v>3.088546038729852E-2</v>
      </c>
      <c r="M118" s="27">
        <v>2.2679248559932964E-2</v>
      </c>
      <c r="N118" s="27"/>
      <c r="O118" s="27"/>
      <c r="P118" s="27"/>
      <c r="Q118" s="1"/>
    </row>
    <row r="119" spans="1:17" ht="12.75" x14ac:dyDescent="0.2">
      <c r="A119" s="2">
        <v>14</v>
      </c>
      <c r="B119" s="27">
        <v>4.4721683503632865E-3</v>
      </c>
      <c r="C119" s="27">
        <v>4.7326830115493055E-3</v>
      </c>
      <c r="D119" s="27">
        <v>7.4680869540045356E-3</v>
      </c>
      <c r="E119" s="27">
        <v>1.4067791704055314E-2</v>
      </c>
      <c r="F119" s="27">
        <v>1.2953367875647657E-2</v>
      </c>
      <c r="G119" s="27">
        <v>7.0773149622253718E-3</v>
      </c>
      <c r="H119" s="27">
        <v>2.3475265580223954E-2</v>
      </c>
      <c r="I119" s="27">
        <v>1.0869250586157881E-2</v>
      </c>
      <c r="J119" s="27">
        <v>1.3286247720496715E-2</v>
      </c>
      <c r="K119" s="27">
        <v>0.13145859264190815</v>
      </c>
      <c r="L119" s="27">
        <v>2.5660694126841688E-2</v>
      </c>
      <c r="M119" s="27">
        <v>1.6976872087301132E-2</v>
      </c>
      <c r="N119" s="27"/>
      <c r="O119" s="27"/>
      <c r="P119" s="27"/>
      <c r="Q119" s="1"/>
    </row>
    <row r="120" spans="1:17" ht="12.75" x14ac:dyDescent="0.2">
      <c r="A120" s="2">
        <v>15</v>
      </c>
      <c r="B120" s="27">
        <v>8.2351579008306079E-3</v>
      </c>
      <c r="C120" s="27">
        <v>4.3419110197701416E-3</v>
      </c>
      <c r="D120" s="27">
        <v>1.1549483312588659E-2</v>
      </c>
      <c r="E120" s="27">
        <v>6.2378788317363964E-3</v>
      </c>
      <c r="F120" s="27">
        <v>1.9249138854314295E-2</v>
      </c>
      <c r="G120" s="27">
        <v>9.4653660230987462E-3</v>
      </c>
      <c r="H120" s="27">
        <v>9.4508929863664909E-3</v>
      </c>
      <c r="I120" s="27">
        <v>9.9285031985410846E-3</v>
      </c>
      <c r="J120" s="27">
        <v>1.9147827597186608E-2</v>
      </c>
      <c r="K120" s="27">
        <v>1.4357252438706522E-2</v>
      </c>
      <c r="L120" s="27">
        <v>2.9452629750774333E-2</v>
      </c>
      <c r="M120" s="27">
        <v>2.0001736764407842E-2</v>
      </c>
      <c r="N120" s="27"/>
      <c r="O120" s="27"/>
      <c r="P120" s="27"/>
      <c r="Q120" s="1"/>
    </row>
    <row r="121" spans="1:17" ht="12.75" x14ac:dyDescent="0.2">
      <c r="A121" s="2">
        <v>16</v>
      </c>
      <c r="B121" s="27">
        <v>1.2446811590008011E-3</v>
      </c>
      <c r="C121" s="27">
        <v>4.5011144238283392E-3</v>
      </c>
      <c r="D121" s="27">
        <v>6.0786754276781988E-3</v>
      </c>
      <c r="E121" s="27">
        <v>7.2509914030162315E-3</v>
      </c>
      <c r="F121" s="27">
        <v>3.7050974035372011E-2</v>
      </c>
      <c r="G121" s="27">
        <v>6.3826091990619319E-3</v>
      </c>
      <c r="H121" s="27">
        <v>1.2504703736938117E-2</v>
      </c>
      <c r="I121" s="27">
        <v>1.5529568414044554E-2</v>
      </c>
      <c r="J121" s="27">
        <v>1.9075462413523571E-2</v>
      </c>
      <c r="K121" s="27">
        <v>9.146959214982351E-3</v>
      </c>
      <c r="L121" s="27">
        <v>2.1202998813211062E-2</v>
      </c>
      <c r="M121" s="27">
        <v>2.9901293889483736E-2</v>
      </c>
      <c r="N121" s="27"/>
      <c r="O121" s="27"/>
      <c r="P121" s="27"/>
      <c r="Q121" s="1"/>
    </row>
    <row r="122" spans="1:17" ht="12.75" x14ac:dyDescent="0.2">
      <c r="A122" s="2">
        <v>17</v>
      </c>
      <c r="B122" s="27">
        <v>4.4576953136307605E-3</v>
      </c>
      <c r="C122" s="27">
        <v>5.6589573624337107E-3</v>
      </c>
      <c r="D122" s="27">
        <v>2.9886820852751347E-2</v>
      </c>
      <c r="E122" s="27">
        <v>1.4704605320288241E-2</v>
      </c>
      <c r="F122" s="27">
        <v>8.39436130488894E-3</v>
      </c>
      <c r="G122" s="27">
        <v>1.6470315801661486E-2</v>
      </c>
      <c r="H122" s="27">
        <v>1.377833096940397E-2</v>
      </c>
      <c r="I122" s="27">
        <v>5.647378933047744E-2</v>
      </c>
      <c r="J122" s="27">
        <v>5.6517208440675017E-2</v>
      </c>
      <c r="K122" s="27">
        <v>2.2780559817060651E-2</v>
      </c>
      <c r="L122" s="27">
        <v>2.6355399890004856E-2</v>
      </c>
      <c r="M122" s="27">
        <v>1.9220192780849108E-2</v>
      </c>
      <c r="N122" s="27"/>
      <c r="O122" s="27"/>
      <c r="P122" s="27"/>
      <c r="Q122" s="1"/>
    </row>
    <row r="123" spans="1:17" ht="12.75" x14ac:dyDescent="0.2">
      <c r="A123" s="2">
        <v>18</v>
      </c>
      <c r="B123" s="27">
        <v>4.4287492401655715E-3</v>
      </c>
      <c r="C123" s="27">
        <v>0</v>
      </c>
      <c r="D123" s="27">
        <v>7.6272903580630047E-3</v>
      </c>
      <c r="E123" s="27">
        <v>7.6707094682607196E-3</v>
      </c>
      <c r="F123" s="27">
        <v>8.8430254435986171E-3</v>
      </c>
      <c r="G123" s="27">
        <v>1.1404752945262987E-2</v>
      </c>
      <c r="H123" s="27">
        <v>1.1491591165658416E-2</v>
      </c>
      <c r="I123" s="27">
        <v>1.8757055605407039E-2</v>
      </c>
      <c r="J123" s="27">
        <v>1.9220192780849108E-2</v>
      </c>
      <c r="K123" s="27">
        <v>8.2785770110284582E-3</v>
      </c>
      <c r="L123" s="27">
        <v>3.3244565374706977E-2</v>
      </c>
      <c r="M123" s="27">
        <v>2.6586968477726094E-2</v>
      </c>
      <c r="N123" s="27"/>
      <c r="O123" s="27"/>
      <c r="P123" s="27"/>
      <c r="Q123" s="1"/>
    </row>
    <row r="124" spans="1:17" ht="12.75" x14ac:dyDescent="0.2">
      <c r="A124" s="2">
        <v>19</v>
      </c>
      <c r="B124" s="27">
        <v>3.2998523750252537E-3</v>
      </c>
      <c r="C124" s="27">
        <v>6.2089327582713436E-3</v>
      </c>
      <c r="D124" s="27">
        <v>2.44594320780386E-2</v>
      </c>
      <c r="E124" s="27">
        <v>2.577647842070217E-2</v>
      </c>
      <c r="F124" s="27">
        <v>6.7444351173763144E-3</v>
      </c>
      <c r="G124" s="27">
        <v>2.312791269864237E-2</v>
      </c>
      <c r="H124" s="27">
        <v>1.0348221263785302E-2</v>
      </c>
      <c r="I124" s="27">
        <v>1.3604654528613111E-2</v>
      </c>
      <c r="J124" s="27">
        <v>1.36336006020783E-2</v>
      </c>
      <c r="K124" s="27">
        <v>1.1795524937042286E-2</v>
      </c>
      <c r="L124" s="27">
        <v>2.8685558803948259E-2</v>
      </c>
      <c r="M124" s="27">
        <v>2.3866037572003253E-2</v>
      </c>
      <c r="N124" s="27"/>
      <c r="O124" s="27"/>
      <c r="P124" s="27"/>
      <c r="Q124" s="1"/>
    </row>
    <row r="125" spans="1:17" ht="12.75" x14ac:dyDescent="0.2">
      <c r="A125" s="2">
        <v>20</v>
      </c>
      <c r="B125" s="27">
        <v>6.6286508235158309E-3</v>
      </c>
      <c r="C125" s="27">
        <v>3.1985411178974328E-3</v>
      </c>
      <c r="D125" s="27">
        <v>1.8511013980953412E-2</v>
      </c>
      <c r="E125" s="27">
        <v>1.6470315801661486E-2</v>
      </c>
      <c r="F125" s="27">
        <v>1.0478478594378582E-2</v>
      </c>
      <c r="G125" s="27">
        <v>1.2982313949112846E-2</v>
      </c>
      <c r="H125" s="27">
        <v>1.2490230700205591E-2</v>
      </c>
      <c r="I125" s="27">
        <v>1.4082264740787975E-2</v>
      </c>
      <c r="J125" s="27">
        <v>1.8568906127883655E-2</v>
      </c>
      <c r="K125" s="27">
        <v>1.2837583581787175E-2</v>
      </c>
      <c r="L125" s="27">
        <v>3.1941992068775932E-2</v>
      </c>
      <c r="M125" s="27">
        <v>2.1912177613106758E-2</v>
      </c>
      <c r="N125" s="27"/>
      <c r="O125" s="27"/>
      <c r="P125" s="27"/>
      <c r="Q125" s="1"/>
    </row>
    <row r="126" spans="1:17" ht="12.75" x14ac:dyDescent="0.2">
      <c r="A126" s="2">
        <v>21</v>
      </c>
      <c r="B126" s="27">
        <v>3.3287984484903065E-3</v>
      </c>
      <c r="C126" s="27">
        <v>4.0090311749210843E-3</v>
      </c>
      <c r="D126" s="27">
        <v>1.0319275190320519E-2</v>
      </c>
      <c r="E126" s="27">
        <v>1.2070512634961103E-2</v>
      </c>
      <c r="F126" s="27">
        <v>7.7864937621212023E-3</v>
      </c>
      <c r="G126" s="27">
        <v>1.3112571279705856E-2</v>
      </c>
      <c r="H126" s="27">
        <v>8.6982950762729463E-3</v>
      </c>
      <c r="I126" s="27">
        <v>3.545893999479017E-3</v>
      </c>
      <c r="J126" s="27">
        <v>2.0160940168466038E-2</v>
      </c>
      <c r="K126" s="27">
        <v>3.3114308044113833E-2</v>
      </c>
      <c r="L126" s="27">
        <v>2.8700031840680786E-2</v>
      </c>
      <c r="M126" s="27">
        <v>1.8901785972732711E-2</v>
      </c>
      <c r="N126" s="27"/>
      <c r="O126" s="27"/>
      <c r="P126" s="27"/>
      <c r="Q126" s="1"/>
    </row>
    <row r="127" spans="1:17" ht="12.75" x14ac:dyDescent="0.2">
      <c r="A127" s="2">
        <v>22</v>
      </c>
      <c r="B127" s="27">
        <v>4.3274379830374795E-3</v>
      </c>
      <c r="C127" s="27">
        <v>3.3287984484905775E-4</v>
      </c>
      <c r="D127" s="27">
        <v>1.3908588299997115E-2</v>
      </c>
      <c r="E127" s="27">
        <v>2.1970069760037E-2</v>
      </c>
      <c r="F127" s="27">
        <v>3.8643008075954126E-3</v>
      </c>
      <c r="G127" s="27">
        <v>1.6774249573045356E-2</v>
      </c>
      <c r="H127" s="27">
        <v>7.0773149622253718E-3</v>
      </c>
      <c r="I127" s="27">
        <v>6.8891654847018499E-3</v>
      </c>
      <c r="J127" s="27">
        <v>1.8901785972732711E-2</v>
      </c>
      <c r="K127" s="27">
        <v>1.0406113410715814E-2</v>
      </c>
      <c r="L127" s="27">
        <v>2.0349089645989561E-2</v>
      </c>
      <c r="M127" s="27">
        <v>2.1260890960141304E-2</v>
      </c>
      <c r="N127" s="27"/>
      <c r="O127" s="27"/>
      <c r="P127" s="27"/>
      <c r="Q127" s="1"/>
    </row>
    <row r="128" spans="1:17" ht="12.75" x14ac:dyDescent="0.2">
      <c r="A128" s="2">
        <v>23</v>
      </c>
      <c r="B128" s="27">
        <v>4.8629403421425856E-3</v>
      </c>
      <c r="C128" s="27">
        <v>3.1406489709671914E-3</v>
      </c>
      <c r="D128" s="27">
        <v>1.3083625206240802E-2</v>
      </c>
      <c r="E128" s="27">
        <v>1.279416447158946E-2</v>
      </c>
      <c r="F128" s="27">
        <v>1.2548122847135832E-2</v>
      </c>
      <c r="G128" s="27">
        <v>2.3779199351607824E-2</v>
      </c>
      <c r="H128" s="27">
        <v>1.0015341418936514E-2</v>
      </c>
      <c r="I128" s="27">
        <v>1.1998147451298199E-2</v>
      </c>
      <c r="J128" s="27">
        <v>2.1564824731525174E-2</v>
      </c>
      <c r="K128" s="27">
        <v>2.0696442527571145E-3</v>
      </c>
      <c r="L128" s="27">
        <v>2.6181723449214267E-2</v>
      </c>
      <c r="M128" s="27">
        <v>2.5964627898225557E-2</v>
      </c>
      <c r="N128" s="27"/>
      <c r="O128" s="27"/>
      <c r="P128" s="27"/>
      <c r="Q128" s="1"/>
    </row>
    <row r="129" spans="1:17" ht="12.75" x14ac:dyDescent="0.2">
      <c r="A129" s="2">
        <v>24</v>
      </c>
      <c r="B129" s="27">
        <v>5.2681853706544116E-3</v>
      </c>
      <c r="C129" s="27">
        <v>2.5762005383970321E-3</v>
      </c>
      <c r="D129" s="27">
        <v>9.5087851332965965E-3</v>
      </c>
      <c r="E129" s="27">
        <v>1.3532289344950207E-2</v>
      </c>
      <c r="F129" s="27">
        <v>1.6861087793440786E-2</v>
      </c>
      <c r="G129" s="27">
        <v>2.8859235244739118E-2</v>
      </c>
      <c r="H129" s="27">
        <v>1.8482067907488225E-2</v>
      </c>
      <c r="I129" s="27">
        <v>6.7010160071785995E-3</v>
      </c>
      <c r="J129" s="27">
        <v>2.4850204069818038E-2</v>
      </c>
      <c r="K129" s="27">
        <v>1.7324224968883122E-2</v>
      </c>
      <c r="L129" s="27">
        <v>3.075520305670524E-2</v>
      </c>
      <c r="M129" s="27">
        <v>2.5790951457434833E-2</v>
      </c>
      <c r="N129" s="27"/>
      <c r="O129" s="27"/>
      <c r="P129" s="27"/>
      <c r="Q129" s="1"/>
    </row>
    <row r="130" spans="1:17" ht="12.75" x14ac:dyDescent="0.2">
      <c r="A130" s="2">
        <v>25</v>
      </c>
      <c r="B130" s="27">
        <v>7.8154398355862551E-3</v>
      </c>
      <c r="C130" s="27">
        <v>4.7761021217472918E-4</v>
      </c>
      <c r="D130" s="27">
        <v>7.453613917272145E-3</v>
      </c>
      <c r="E130" s="27">
        <v>8.7417141864705259E-3</v>
      </c>
      <c r="F130" s="27">
        <v>5.6589573624337107E-3</v>
      </c>
      <c r="G130" s="27">
        <v>1.5066431238602487E-2</v>
      </c>
      <c r="H130" s="27">
        <v>1.7686050887197099E-2</v>
      </c>
      <c r="I130" s="27">
        <v>3.9511390279908425E-3</v>
      </c>
      <c r="J130" s="27">
        <v>2.1883231539641571E-2</v>
      </c>
      <c r="K130" s="27">
        <v>6.816800301038946E-3</v>
      </c>
      <c r="L130" s="27">
        <v>1.9017570266593328E-2</v>
      </c>
      <c r="M130" s="27">
        <v>1.7541320519871426E-2</v>
      </c>
      <c r="N130" s="27"/>
      <c r="O130" s="27"/>
      <c r="P130" s="27"/>
      <c r="Q130" s="1"/>
    </row>
    <row r="131" spans="1:17" ht="12.75" x14ac:dyDescent="0.2">
      <c r="A131" s="2">
        <v>26</v>
      </c>
      <c r="B131" s="27">
        <v>4.2405997626420496E-3</v>
      </c>
      <c r="C131" s="27">
        <v>2.9814455669088576E-3</v>
      </c>
      <c r="D131" s="27">
        <v>1.0796885402494977E-2</v>
      </c>
      <c r="E131" s="27">
        <v>1.4212522071380984E-2</v>
      </c>
      <c r="F131" s="27">
        <v>1.4299360291776414E-2</v>
      </c>
      <c r="G131" s="27">
        <v>2.0870118968362005E-2</v>
      </c>
      <c r="H131" s="27">
        <v>2.428575563724774E-2</v>
      </c>
      <c r="I131" s="27">
        <v>6.2378788317363964E-3</v>
      </c>
      <c r="J131" s="27">
        <v>2.0537239123512675E-2</v>
      </c>
      <c r="K131" s="27">
        <v>6.3435319998842055E-2</v>
      </c>
      <c r="L131" s="27">
        <v>4.0191623006339203E-2</v>
      </c>
      <c r="M131" s="27">
        <v>1.9943844617477599E-2</v>
      </c>
      <c r="N131" s="27"/>
      <c r="O131" s="27"/>
      <c r="P131" s="27"/>
      <c r="Q131" s="1"/>
    </row>
    <row r="132" spans="1:17" ht="12.75" x14ac:dyDescent="0.2">
      <c r="A132" s="2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1"/>
    </row>
    <row r="133" spans="1:17" ht="12.75" x14ac:dyDescent="0.2">
      <c r="A133" s="2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1"/>
    </row>
    <row r="134" spans="1:17" ht="12.75" x14ac:dyDescent="0.2">
      <c r="A134" s="2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1"/>
    </row>
    <row r="135" spans="1:17" ht="12.75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7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 s="2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  <c r="G962" s="10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  <row r="1178" spans="1:6" x14ac:dyDescent="0.25">
      <c r="A1178" s="18"/>
      <c r="B1178" s="19"/>
      <c r="C1178" s="20"/>
      <c r="D1178" s="21"/>
      <c r="E1178" s="11"/>
      <c r="F1178" s="22"/>
    </row>
  </sheetData>
  <sheetProtection sheet="1" selectLockedCells="1"/>
  <mergeCells count="1">
    <mergeCell ref="A1:G1"/>
  </mergeCells>
  <conditionalFormatting sqref="B2:B33">
    <cfRule type="cellIs" dxfId="27" priority="4" operator="equal">
      <formula>$H$2</formula>
    </cfRule>
  </conditionalFormatting>
  <conditionalFormatting sqref="B106:Q106 A106:A151">
    <cfRule type="expression" dxfId="26" priority="1" stopIfTrue="1">
      <formula>A106=SMALL($B106:$C106,1)</formula>
    </cfRule>
    <cfRule type="expression" dxfId="25" priority="2" stopIfTrue="1">
      <formula>A106=SMALL($B106:$C106,2)</formula>
    </cfRule>
    <cfRule type="expression" dxfId="24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8A0113-8BA1-4E92-B9F6-69636314948A}">
  <dimension ref="A1:Q23"/>
  <sheetViews>
    <sheetView workbookViewId="0">
      <selection sqref="A1:Q23"/>
    </sheetView>
  </sheetViews>
  <sheetFormatPr defaultRowHeight="12.75" x14ac:dyDescent="0.2"/>
  <sheetData>
    <row r="1" spans="1:17" x14ac:dyDescent="0.2">
      <c r="A1" s="33" t="s">
        <v>33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</row>
    <row r="2" spans="1:17" x14ac:dyDescent="0.2">
      <c r="A2" s="33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</row>
    <row r="3" spans="1:17" x14ac:dyDescent="0.2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</row>
    <row r="4" spans="1:17" x14ac:dyDescent="0.2">
      <c r="A4" s="33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</row>
    <row r="5" spans="1:17" x14ac:dyDescent="0.2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</row>
    <row r="6" spans="1:17" x14ac:dyDescent="0.2">
      <c r="A6" s="33"/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</row>
    <row r="7" spans="1:17" x14ac:dyDescent="0.2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</row>
    <row r="8" spans="1:17" x14ac:dyDescent="0.2">
      <c r="A8" s="33"/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</row>
    <row r="9" spans="1:17" x14ac:dyDescent="0.2">
      <c r="A9" s="33"/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</row>
    <row r="10" spans="1:17" x14ac:dyDescent="0.2">
      <c r="A10" s="33"/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</row>
    <row r="11" spans="1:17" x14ac:dyDescent="0.2">
      <c r="A11" s="33"/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</row>
    <row r="12" spans="1:17" x14ac:dyDescent="0.2">
      <c r="A12" s="33"/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</row>
    <row r="13" spans="1:17" x14ac:dyDescent="0.2">
      <c r="A13" s="33"/>
      <c r="B13" s="33"/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33"/>
      <c r="N13" s="33"/>
      <c r="O13" s="33"/>
      <c r="P13" s="33"/>
      <c r="Q13" s="33"/>
    </row>
    <row r="14" spans="1:17" x14ac:dyDescent="0.2">
      <c r="A14" s="33"/>
      <c r="B14" s="33"/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</row>
    <row r="15" spans="1:17" x14ac:dyDescent="0.2">
      <c r="A15" s="33"/>
      <c r="B15" s="33"/>
      <c r="C15" s="33"/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</row>
    <row r="16" spans="1:17" x14ac:dyDescent="0.2">
      <c r="A16" s="33"/>
      <c r="B16" s="33"/>
      <c r="C16" s="33"/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</row>
    <row r="17" spans="1:17" x14ac:dyDescent="0.2">
      <c r="A17" s="33"/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</row>
    <row r="18" spans="1:17" x14ac:dyDescent="0.2">
      <c r="A18" s="33"/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</row>
    <row r="19" spans="1:17" x14ac:dyDescent="0.2">
      <c r="A19" s="33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</row>
    <row r="20" spans="1:17" x14ac:dyDescent="0.2">
      <c r="A20" s="33"/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</row>
    <row r="21" spans="1:17" x14ac:dyDescent="0.2">
      <c r="A21" s="33"/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</row>
    <row r="22" spans="1:17" x14ac:dyDescent="0.2">
      <c r="A22" s="33"/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</row>
    <row r="23" spans="1:17" x14ac:dyDescent="0.2">
      <c r="A23" s="33"/>
      <c r="B23" s="33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</row>
  </sheetData>
  <mergeCells count="1">
    <mergeCell ref="A1:Q23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983EE-09A8-4688-ACB8-638466106013}">
  <dimension ref="A1:R1178"/>
  <sheetViews>
    <sheetView showGridLines="0" zoomScale="85" zoomScaleNormal="85" workbookViewId="0">
      <selection activeCell="A6" sqref="A6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30" t="s">
        <v>8</v>
      </c>
      <c r="B1" s="31"/>
      <c r="C1" s="31"/>
      <c r="D1" s="31"/>
      <c r="E1" s="31"/>
      <c r="F1" s="31"/>
      <c r="G1" s="32"/>
      <c r="H1" s="5" t="s">
        <v>1</v>
      </c>
      <c r="I1" s="6" t="str">
        <f>J52</f>
        <v>Cláudio Dumont</v>
      </c>
      <c r="J1" s="6" t="e">
        <f>K52</f>
        <v>#N/A</v>
      </c>
      <c r="K1" s="6" t="e">
        <f>L52</f>
        <v>#N/A</v>
      </c>
    </row>
    <row r="2" spans="1:13" x14ac:dyDescent="0.25">
      <c r="A2" s="8"/>
      <c r="B2" s="9" t="s">
        <v>23</v>
      </c>
      <c r="C2" s="10"/>
      <c r="D2" s="10"/>
      <c r="E2" s="10"/>
      <c r="F2" s="10"/>
      <c r="G2" s="10"/>
      <c r="H2" s="5" t="s">
        <v>2</v>
      </c>
      <c r="I2" s="29">
        <f>AVERAGE(J53:J97)</f>
        <v>1.7025558111334275E-2</v>
      </c>
      <c r="J2" s="29" t="e">
        <f>AVERAGE(K53:K97)</f>
        <v>#N/A</v>
      </c>
      <c r="K2" s="29" t="e">
        <f>AVERAGE(L53:L97)</f>
        <v>#N/A</v>
      </c>
    </row>
    <row r="3" spans="1:13" x14ac:dyDescent="0.25">
      <c r="A3" s="8"/>
      <c r="B3" s="12" t="s">
        <v>16</v>
      </c>
      <c r="C3" s="10"/>
      <c r="D3" s="10"/>
      <c r="E3" s="10"/>
      <c r="F3" s="10"/>
      <c r="G3" s="10"/>
      <c r="H3" s="5" t="s">
        <v>3</v>
      </c>
      <c r="I3" s="29">
        <f>LARGE(J53:J97,2)</f>
        <v>5.4755251059226524E-2</v>
      </c>
      <c r="J3" s="29" t="e">
        <f>LARGE(K53:K97,2)</f>
        <v>#N/A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>
        <v>1</v>
      </c>
      <c r="B4" s="12" t="s">
        <v>13</v>
      </c>
      <c r="C4" s="10"/>
      <c r="D4" s="10"/>
      <c r="E4" s="10"/>
      <c r="F4" s="10"/>
      <c r="G4" s="10"/>
      <c r="H4" s="5" t="s">
        <v>4</v>
      </c>
      <c r="I4" s="29">
        <f>SMALL(J53:J97,1)</f>
        <v>9.1949878301626027E-4</v>
      </c>
      <c r="J4" s="29" t="e">
        <f>SMALL(K53:K97,1)</f>
        <v>#N/A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 t="s">
        <v>32</v>
      </c>
      <c r="B5" s="12" t="s">
        <v>12</v>
      </c>
      <c r="C5" s="10"/>
      <c r="D5" s="10"/>
      <c r="E5" s="10"/>
      <c r="F5" s="10"/>
      <c r="G5" s="10"/>
      <c r="H5" s="14" t="s">
        <v>5</v>
      </c>
      <c r="I5" s="29">
        <f>_xlfn.STDEV.S(J53:J97)</f>
        <v>2.1357210081036859E-2</v>
      </c>
      <c r="J5" s="29" t="e">
        <f>_xlfn.STDEV.S(K53:K97)</f>
        <v>#N/A</v>
      </c>
      <c r="K5" s="29" t="e">
        <f>_xlfn.STDEV.S(L53:L97)</f>
        <v>#N/A</v>
      </c>
    </row>
    <row r="6" spans="1:13" x14ac:dyDescent="0.25">
      <c r="A6" s="8"/>
      <c r="B6" s="12" t="s">
        <v>15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 t="s">
        <v>18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17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 t="s">
        <v>11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 t="s">
        <v>14</v>
      </c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 t="s">
        <v>28</v>
      </c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 t="s">
        <v>9</v>
      </c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 t="s">
        <v>30</v>
      </c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 t="s">
        <v>26</v>
      </c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 t="s">
        <v>20</v>
      </c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 t="s">
        <v>29</v>
      </c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 t="s">
        <v>22</v>
      </c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 t="s">
        <v>24</v>
      </c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>
        <f>MATCH(J52,'ETAPA 5'!$B$106:$AT$106,0)</f>
        <v>3</v>
      </c>
      <c r="K50" s="17" t="e">
        <f>MATCH(K52,'ETAPA 5'!$B$106:$AT$106,0)</f>
        <v>#N/A</v>
      </c>
      <c r="L50" s="17" t="e">
        <f>MATCH(L52,'ETAPA 5'!$B$106:$AT$106,0)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5'!$B$107:$B$147)</f>
        <v>32</v>
      </c>
      <c r="K51" s="23">
        <f>COUNTA('ETAPA 5'!$B$107:$B$147)</f>
        <v>32</v>
      </c>
      <c r="L51" s="23">
        <f>COUNTA('ETAPA 5'!$B$107:$B$147)</f>
        <v>32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str">
        <f>VLOOKUP(1,$A$2:$B$46,2,FALSE)</f>
        <v>Cláudio Dumont</v>
      </c>
      <c r="K52" s="24" t="e">
        <f>VLOOKUP(2,$A$2:$B$46,2,FALSE)</f>
        <v>#N/A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cm="1">
        <f t="array" ref="J53">IF(INDEX('ETAPA 5'!$B$106:$AT$171,$I53+1,J$50)=0,"",INDEX('ETAPA 5'!$B$106:$AT$171,$I53+1,J$50))</f>
        <v>5.4755251059226524E-2</v>
      </c>
      <c r="K53" s="28" t="e" cm="1">
        <f t="array" ref="K53">IF(INDEX('ETAPA 5'!$B$106:$AT$171,$I53+1,K$50)=0,"",INDEX('ETAPA 5'!$B$106:$AT$171,$I53+1,K$50))</f>
        <v>#N/A</v>
      </c>
      <c r="L53" s="28" t="e" cm="1">
        <f t="array" ref="L53">IF(INDEX('ETAPA 5'!$B$106:$AT$171,$I53+1,L$50)=0,"",INDEX('ETAPA 5'!$B$106:$AT$171,$I53+1,L$50))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cm="1">
        <f t="array" ref="J54">IF(INDEX('ETAPA 5'!$B$106:$AT$171,$I54+1,J$50)=0,"",INDEX('ETAPA 5'!$B$106:$AT$171,$I54+1,J$50))</f>
        <v>2.8486432885603357E-2</v>
      </c>
      <c r="K54" s="28" t="e" cm="1">
        <f t="array" ref="K54">IF(INDEX('ETAPA 5'!$B$106:$AT$171,$I54+1,K$50)=0,"",INDEX('ETAPA 5'!$B$106:$AT$171,$I54+1,K$50))</f>
        <v>#N/A</v>
      </c>
      <c r="L54" s="28" t="e" cm="1">
        <f t="array" ref="L54">IF(INDEX('ETAPA 5'!$B$106:$AT$171,$I54+1,L$50)=0,"",INDEX('ETAPA 5'!$B$106:$AT$171,$I54+1,L$50))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cm="1">
        <f t="array" ref="J55">IF(INDEX('ETAPA 5'!$B$106:$AT$171,$I55+1,J$50)=0,"",INDEX('ETAPA 5'!$B$106:$AT$171,$I55+1,J$50))</f>
        <v>1.7127918507166745E-2</v>
      </c>
      <c r="K55" s="28" t="e" cm="1">
        <f t="array" ref="K55">IF(INDEX('ETAPA 5'!$B$106:$AT$171,$I55+1,K$50)=0,"",INDEX('ETAPA 5'!$B$106:$AT$171,$I55+1,K$50))</f>
        <v>#N/A</v>
      </c>
      <c r="L55" s="28" t="e" cm="1">
        <f t="array" ref="L55">IF(INDEX('ETAPA 5'!$B$106:$AT$171,$I55+1,L$50)=0,"",INDEX('ETAPA 5'!$B$106:$AT$171,$I55+1,L$50))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cm="1">
        <f t="array" ref="J56">IF(INDEX('ETAPA 5'!$B$106:$AT$171,$I56+1,J$50)=0,"",INDEX('ETAPA 5'!$B$106:$AT$171,$I56+1,J$50))</f>
        <v>3.6852068872261695E-2</v>
      </c>
      <c r="K56" s="28" t="e" cm="1">
        <f t="array" ref="K56">IF(INDEX('ETAPA 5'!$B$106:$AT$171,$I56+1,K$50)=0,"",INDEX('ETAPA 5'!$B$106:$AT$171,$I56+1,K$50))</f>
        <v>#N/A</v>
      </c>
      <c r="L56" s="28" t="e" cm="1">
        <f t="array" ref="L56">IF(INDEX('ETAPA 5'!$B$106:$AT$171,$I56+1,L$50)=0,"",INDEX('ETAPA 5'!$B$106:$AT$171,$I56+1,L$50))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cm="1">
        <f t="array" ref="J57">IF(INDEX('ETAPA 5'!$B$106:$AT$171,$I57+1,J$50)=0,"",INDEX('ETAPA 5'!$B$106:$AT$171,$I57+1,J$50))</f>
        <v>3.0938429640313386E-2</v>
      </c>
      <c r="K57" s="28" t="e" cm="1">
        <f t="array" ref="K57">IF(INDEX('ETAPA 5'!$B$106:$AT$171,$I57+1,K$50)=0,"",INDEX('ETAPA 5'!$B$106:$AT$171,$I57+1,K$50))</f>
        <v>#N/A</v>
      </c>
      <c r="L57" s="28" t="e" cm="1">
        <f t="array" ref="L57">IF(INDEX('ETAPA 5'!$B$106:$AT$171,$I57+1,L$50)=0,"",INDEX('ETAPA 5'!$B$106:$AT$171,$I57+1,L$50))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cm="1">
        <f t="array" ref="J58">IF(INDEX('ETAPA 5'!$B$106:$AT$171,$I58+1,J$50)=0,"",INDEX('ETAPA 5'!$B$106:$AT$171,$I58+1,J$50))</f>
        <v>1.6569007482195929E-2</v>
      </c>
      <c r="K58" s="28" t="e" cm="1">
        <f t="array" ref="K58">IF(INDEX('ETAPA 5'!$B$106:$AT$171,$I58+1,K$50)=0,"",INDEX('ETAPA 5'!$B$106:$AT$171,$I58+1,K$50))</f>
        <v>#N/A</v>
      </c>
      <c r="L58" s="28" t="e" cm="1">
        <f t="array" ref="L58">IF(INDEX('ETAPA 5'!$B$106:$AT$171,$I58+1,L$50)=0,"",INDEX('ETAPA 5'!$B$106:$AT$171,$I58+1,L$50))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cm="1">
        <f t="array" ref="J59">IF(INDEX('ETAPA 5'!$B$106:$AT$171,$I59+1,J$50)=0,"",INDEX('ETAPA 5'!$B$106:$AT$171,$I59+1,J$50))</f>
        <v>8.4918417019741142E-3</v>
      </c>
      <c r="K59" s="28" t="e" cm="1">
        <f t="array" ref="K59">IF(INDEX('ETAPA 5'!$B$106:$AT$171,$I59+1,K$50)=0,"",INDEX('ETAPA 5'!$B$106:$AT$171,$I59+1,K$50))</f>
        <v>#N/A</v>
      </c>
      <c r="L59" s="28" t="e" cm="1">
        <f t="array" ref="L59">IF(INDEX('ETAPA 5'!$B$106:$AT$171,$I59+1,L$50)=0,"",INDEX('ETAPA 5'!$B$106:$AT$171,$I59+1,L$50))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cm="1">
        <f t="array" ref="J60">IF(INDEX('ETAPA 5'!$B$106:$AT$171,$I60+1,J$50)=0,"",INDEX('ETAPA 5'!$B$106:$AT$171,$I60+1,J$50))</f>
        <v>5.2465518795636054E-3</v>
      </c>
      <c r="K60" s="28" t="e" cm="1">
        <f t="array" ref="K60">IF(INDEX('ETAPA 5'!$B$106:$AT$171,$I60+1,K$50)=0,"",INDEX('ETAPA 5'!$B$106:$AT$171,$I60+1,K$50))</f>
        <v>#N/A</v>
      </c>
      <c r="L60" s="28" t="e" cm="1">
        <f t="array" ref="L60">IF(INDEX('ETAPA 5'!$B$106:$AT$171,$I60+1,L$50)=0,"",INDEX('ETAPA 5'!$B$106:$AT$171,$I60+1,L$50))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cm="1">
        <f t="array" ref="J61">IF(INDEX('ETAPA 5'!$B$106:$AT$171,$I61+1,J$50)=0,"",INDEX('ETAPA 5'!$B$106:$AT$171,$I61+1,J$50))</f>
        <v>5.7513747408273952E-3</v>
      </c>
      <c r="K61" s="28" t="e" cm="1">
        <f t="array" ref="K61">IF(INDEX('ETAPA 5'!$B$106:$AT$171,$I61+1,K$50)=0,"",INDEX('ETAPA 5'!$B$106:$AT$171,$I61+1,K$50))</f>
        <v>#N/A</v>
      </c>
      <c r="L61" s="28" t="e" cm="1">
        <f t="array" ref="L61">IF(INDEX('ETAPA 5'!$B$106:$AT$171,$I61+1,L$50)=0,"",INDEX('ETAPA 5'!$B$106:$AT$171,$I61+1,L$50))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cm="1">
        <f t="array" ref="J62">IF(INDEX('ETAPA 5'!$B$106:$AT$171,$I62+1,J$50)=0,"",INDEX('ETAPA 5'!$B$106:$AT$171,$I62+1,J$50))</f>
        <v>7.8427837374919797E-3</v>
      </c>
      <c r="K62" s="28" t="e" cm="1">
        <f t="array" ref="K62">IF(INDEX('ETAPA 5'!$B$106:$AT$171,$I62+1,K$50)=0,"",INDEX('ETAPA 5'!$B$106:$AT$171,$I62+1,K$50))</f>
        <v>#N/A</v>
      </c>
      <c r="L62" s="28" t="e" cm="1">
        <f t="array" ref="L62">IF(INDEX('ETAPA 5'!$B$106:$AT$171,$I62+1,L$50)=0,"",INDEX('ETAPA 5'!$B$106:$AT$171,$I62+1,L$50))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cm="1">
        <f t="array" ref="J63">IF(INDEX('ETAPA 5'!$B$106:$AT$171,$I63+1,J$50)=0,"",INDEX('ETAPA 5'!$B$106:$AT$171,$I63+1,J$50))</f>
        <v>6.7429910754529133E-3</v>
      </c>
      <c r="K63" s="28" t="e" cm="1">
        <f t="array" ref="K63">IF(INDEX('ETAPA 5'!$B$106:$AT$171,$I63+1,K$50)=0,"",INDEX('ETAPA 5'!$B$106:$AT$171,$I63+1,K$50))</f>
        <v>#N/A</v>
      </c>
      <c r="L63" s="28" t="e" cm="1">
        <f t="array" ref="L63">IF(INDEX('ETAPA 5'!$B$106:$AT$171,$I63+1,L$50)=0,"",INDEX('ETAPA 5'!$B$106:$AT$171,$I63+1,L$50))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cm="1">
        <f t="array" ref="J64">IF(INDEX('ETAPA 5'!$B$106:$AT$171,$I64+1,J$50)=0,"",INDEX('ETAPA 5'!$B$106:$AT$171,$I64+1,J$50))</f>
        <v>4.4172000360586643E-3</v>
      </c>
      <c r="K64" s="28" t="e" cm="1">
        <f t="array" ref="K64">IF(INDEX('ETAPA 5'!$B$106:$AT$171,$I64+1,K$50)=0,"",INDEX('ETAPA 5'!$B$106:$AT$171,$I64+1,K$50))</f>
        <v>#N/A</v>
      </c>
      <c r="L64" s="28" t="e" cm="1">
        <f t="array" ref="L64">IF(INDEX('ETAPA 5'!$B$106:$AT$171,$I64+1,L$50)=0,"",INDEX('ETAPA 5'!$B$106:$AT$171,$I64+1,L$50))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cm="1">
        <f t="array" ref="J65">IF(INDEX('ETAPA 5'!$B$106:$AT$171,$I65+1,J$50)=0,"",INDEX('ETAPA 5'!$B$106:$AT$171,$I65+1,J$50))</f>
        <v>3.0649959433875344E-3</v>
      </c>
      <c r="K65" s="28" t="e" cm="1">
        <f t="array" ref="K65">IF(INDEX('ETAPA 5'!$B$106:$AT$171,$I65+1,K$50)=0,"",INDEX('ETAPA 5'!$B$106:$AT$171,$I65+1,K$50))</f>
        <v>#N/A</v>
      </c>
      <c r="L65" s="28" t="e" cm="1">
        <f t="array" ref="L65">IF(INDEX('ETAPA 5'!$B$106:$AT$171,$I65+1,L$50)=0,"",INDEX('ETAPA 5'!$B$106:$AT$171,$I65+1,L$50))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cm="1">
        <f t="array" ref="J66">IF(INDEX('ETAPA 5'!$B$106:$AT$171,$I66+1,J$50)=0,"",INDEX('ETAPA 5'!$B$106:$AT$171,$I66+1,J$50))</f>
        <v>3.4436130893355454E-3</v>
      </c>
      <c r="K66" s="28" t="e" cm="1">
        <f t="array" ref="K66">IF(INDEX('ETAPA 5'!$B$106:$AT$171,$I66+1,K$50)=0,"",INDEX('ETAPA 5'!$B$106:$AT$171,$I66+1,K$50))</f>
        <v>#N/A</v>
      </c>
      <c r="L66" s="28" t="e" cm="1">
        <f t="array" ref="L66">IF(INDEX('ETAPA 5'!$B$106:$AT$171,$I66+1,L$50)=0,"",INDEX('ETAPA 5'!$B$106:$AT$171,$I66+1,L$50))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cm="1">
        <f t="array" ref="J67">IF(INDEX('ETAPA 5'!$B$106:$AT$171,$I67+1,J$50)=0,"",INDEX('ETAPA 5'!$B$106:$AT$171,$I67+1,J$50))</f>
        <v>3.6347246010997904E-2</v>
      </c>
      <c r="K67" s="28" t="e" cm="1">
        <f t="array" ref="K67">IF(INDEX('ETAPA 5'!$B$106:$AT$171,$I67+1,K$50)=0,"",INDEX('ETAPA 5'!$B$106:$AT$171,$I67+1,K$50))</f>
        <v>#N/A</v>
      </c>
      <c r="L67" s="28" t="e" cm="1">
        <f t="array" ref="L67">IF(INDEX('ETAPA 5'!$B$106:$AT$171,$I67+1,L$50)=0,"",INDEX('ETAPA 5'!$B$106:$AT$171,$I67+1,L$50))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cm="1">
        <f t="array" ref="J68">IF(INDEX('ETAPA 5'!$B$106:$AT$171,$I68+1,J$50)=0,"",INDEX('ETAPA 5'!$B$106:$AT$171,$I68+1,J$50))</f>
        <v>2.4700261426122572E-3</v>
      </c>
      <c r="K68" s="28" t="e" cm="1">
        <f t="array" ref="K68">IF(INDEX('ETAPA 5'!$B$106:$AT$171,$I68+1,K$50)=0,"",INDEX('ETAPA 5'!$B$106:$AT$171,$I68+1,K$50))</f>
        <v>#N/A</v>
      </c>
      <c r="L68" s="28" t="e" cm="1">
        <f t="array" ref="L68">IF(INDEX('ETAPA 5'!$B$106:$AT$171,$I68+1,L$50)=0,"",INDEX('ETAPA 5'!$B$106:$AT$171,$I68+1,L$50))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cm="1">
        <f t="array" ref="J69">IF(INDEX('ETAPA 5'!$B$106:$AT$171,$I69+1,J$50)=0,"",INDEX('ETAPA 5'!$B$106:$AT$171,$I69+1,J$50))</f>
        <v>9.5736049761109519E-3</v>
      </c>
      <c r="K69" s="28" t="e" cm="1">
        <f t="array" ref="K69">IF(INDEX('ETAPA 5'!$B$106:$AT$171,$I69+1,K$50)=0,"",INDEX('ETAPA 5'!$B$106:$AT$171,$I69+1,K$50))</f>
        <v>#N/A</v>
      </c>
      <c r="L69" s="28" t="e" cm="1">
        <f t="array" ref="L69">IF(INDEX('ETAPA 5'!$B$106:$AT$171,$I69+1,L$50)=0,"",INDEX('ETAPA 5'!$B$106:$AT$171,$I69+1,L$50))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cm="1">
        <f t="array" ref="J70">IF(INDEX('ETAPA 5'!$B$106:$AT$171,$I70+1,J$50)=0,"",INDEX('ETAPA 5'!$B$106:$AT$171,$I70+1,J$50))</f>
        <v>1.1214279275218605E-2</v>
      </c>
      <c r="K70" s="28" t="e" cm="1">
        <f t="array" ref="K70">IF(INDEX('ETAPA 5'!$B$106:$AT$171,$I70+1,K$50)=0,"",INDEX('ETAPA 5'!$B$106:$AT$171,$I70+1,K$50))</f>
        <v>#N/A</v>
      </c>
      <c r="L70" s="28" t="e" cm="1">
        <f t="array" ref="L70">IF(INDEX('ETAPA 5'!$B$106:$AT$171,$I70+1,L$50)=0,"",INDEX('ETAPA 5'!$B$106:$AT$171,$I70+1,L$50))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cm="1">
        <f t="array" ref="J71">IF(INDEX('ETAPA 5'!$B$106:$AT$171,$I71+1,J$50)=0,"",INDEX('ETAPA 5'!$B$106:$AT$171,$I71+1,J$50))</f>
        <v>1.1827278463895943E-2</v>
      </c>
      <c r="K71" s="28" t="e" cm="1">
        <f t="array" ref="K71">IF(INDEX('ETAPA 5'!$B$106:$AT$171,$I71+1,K$50)=0,"",INDEX('ETAPA 5'!$B$106:$AT$171,$I71+1,K$50))</f>
        <v>#N/A</v>
      </c>
      <c r="L71" s="28" t="e" cm="1">
        <f t="array" ref="L71">IF(INDEX('ETAPA 5'!$B$106:$AT$171,$I71+1,L$50)=0,"",INDEX('ETAPA 5'!$B$106:$AT$171,$I71+1,L$50))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cm="1">
        <f t="array" ref="J72">IF(INDEX('ETAPA 5'!$B$106:$AT$171,$I72+1,J$50)=0,"",INDEX('ETAPA 5'!$B$106:$AT$171,$I72+1,J$50))</f>
        <v>7.8788425132966088E-3</v>
      </c>
      <c r="K72" s="28" t="e" cm="1">
        <f t="array" ref="K72">IF(INDEX('ETAPA 5'!$B$106:$AT$171,$I72+1,K$50)=0,"",INDEX('ETAPA 5'!$B$106:$AT$171,$I72+1,K$50))</f>
        <v>#N/A</v>
      </c>
      <c r="L72" s="28" t="e" cm="1">
        <f t="array" ref="L72">IF(INDEX('ETAPA 5'!$B$106:$AT$171,$I72+1,L$50)=0,"",INDEX('ETAPA 5'!$B$106:$AT$171,$I72+1,L$50))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cm="1">
        <f t="array" ref="J73">IF(INDEX('ETAPA 5'!$B$106:$AT$171,$I73+1,J$50)=0,"",INDEX('ETAPA 5'!$B$106:$AT$171,$I73+1,J$50))</f>
        <v>8.6180474172900621E-3</v>
      </c>
      <c r="K73" s="28" t="e" cm="1">
        <f t="array" ref="K73">IF(INDEX('ETAPA 5'!$B$106:$AT$171,$I73+1,K$50)=0,"",INDEX('ETAPA 5'!$B$106:$AT$171,$I73+1,K$50))</f>
        <v>#N/A</v>
      </c>
      <c r="L73" s="28" t="e" cm="1">
        <f t="array" ref="L73">IF(INDEX('ETAPA 5'!$B$106:$AT$171,$I73+1,L$50)=0,"",INDEX('ETAPA 5'!$B$106:$AT$171,$I73+1,L$50))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cm="1">
        <f t="array" ref="J74">IF(INDEX('ETAPA 5'!$B$106:$AT$171,$I74+1,J$50)=0,"",INDEX('ETAPA 5'!$B$106:$AT$171,$I74+1,J$50))</f>
        <v>1.334174704768731E-3</v>
      </c>
      <c r="K74" s="28" t="e" cm="1">
        <f t="array" ref="K74">IF(INDEX('ETAPA 5'!$B$106:$AT$171,$I74+1,K$50)=0,"",INDEX('ETAPA 5'!$B$106:$AT$171,$I74+1,K$50))</f>
        <v>#N/A</v>
      </c>
      <c r="L74" s="28" t="e" cm="1">
        <f t="array" ref="L74">IF(INDEX('ETAPA 5'!$B$106:$AT$171,$I74+1,L$50)=0,"",INDEX('ETAPA 5'!$B$106:$AT$171,$I74+1,L$50))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t="str" cm="1">
        <f t="array" ref="J75">IF(INDEX('ETAPA 5'!$B$106:$AT$171,$I75+1,J$50)=0,"",INDEX('ETAPA 5'!$B$106:$AT$171,$I75+1,J$50))</f>
        <v/>
      </c>
      <c r="K75" s="28" t="e" cm="1">
        <f t="array" ref="K75">IF(INDEX('ETAPA 5'!$B$106:$AT$171,$I75+1,K$50)=0,"",INDEX('ETAPA 5'!$B$106:$AT$171,$I75+1,K$50))</f>
        <v>#N/A</v>
      </c>
      <c r="L75" s="28" t="e" cm="1">
        <f t="array" ref="L75">IF(INDEX('ETAPA 5'!$B$106:$AT$171,$I75+1,L$50)=0,"",INDEX('ETAPA 5'!$B$106:$AT$171,$I75+1,L$50))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cm="1">
        <f t="array" ref="J76">IF(INDEX('ETAPA 5'!$B$106:$AT$171,$I76+1,J$50)=0,"",INDEX('ETAPA 5'!$B$106:$AT$171,$I76+1,J$50))</f>
        <v>3.6816010096456894E-2</v>
      </c>
      <c r="K76" s="28" t="e" cm="1">
        <f t="array" ref="K76">IF(INDEX('ETAPA 5'!$B$106:$AT$171,$I76+1,K$50)=0,"",INDEX('ETAPA 5'!$B$106:$AT$171,$I76+1,K$50))</f>
        <v>#N/A</v>
      </c>
      <c r="L76" s="28" t="e" cm="1">
        <f t="array" ref="L76">IF(INDEX('ETAPA 5'!$B$106:$AT$171,$I76+1,L$50)=0,"",INDEX('ETAPA 5'!$B$106:$AT$171,$I76+1,L$50))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cm="1">
        <f t="array" ref="J77">IF(INDEX('ETAPA 5'!$B$106:$AT$171,$I77+1,J$50)=0,"",INDEX('ETAPA 5'!$B$106:$AT$171,$I77+1,J$50))</f>
        <v>1.1502749481655129E-2</v>
      </c>
      <c r="K77" s="28" t="e" cm="1">
        <f t="array" ref="K77">IF(INDEX('ETAPA 5'!$B$106:$AT$171,$I77+1,K$50)=0,"",INDEX('ETAPA 5'!$B$106:$AT$171,$I77+1,K$50))</f>
        <v>#N/A</v>
      </c>
      <c r="L77" s="28" t="e" cm="1">
        <f t="array" ref="L77">IF(INDEX('ETAPA 5'!$B$106:$AT$171,$I77+1,L$50)=0,"",INDEX('ETAPA 5'!$B$106:$AT$171,$I77+1,L$50))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cm="1">
        <f t="array" ref="J78">IF(INDEX('ETAPA 5'!$B$106:$AT$171,$I78+1,J$50)=0,"",INDEX('ETAPA 5'!$B$106:$AT$171,$I78+1,J$50))</f>
        <v>9.1949878301626027E-4</v>
      </c>
      <c r="K78" s="28" t="e" cm="1">
        <f t="array" ref="K78">IF(INDEX('ETAPA 5'!$B$106:$AT$171,$I78+1,K$50)=0,"",INDEX('ETAPA 5'!$B$106:$AT$171,$I78+1,K$50))</f>
        <v>#N/A</v>
      </c>
      <c r="L78" s="28" t="e" cm="1">
        <f t="array" ref="L78">IF(INDEX('ETAPA 5'!$B$106:$AT$171,$I78+1,L$50)=0,"",INDEX('ETAPA 5'!$B$106:$AT$171,$I78+1,L$50))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cm="1">
        <f t="array" ref="J79">IF(INDEX('ETAPA 5'!$B$106:$AT$171,$I79+1,J$50)=0,"",INDEX('ETAPA 5'!$B$106:$AT$171,$I79+1,J$50))</f>
        <v>0.10860903272333884</v>
      </c>
      <c r="K79" s="28" t="e" cm="1">
        <f t="array" ref="K79">IF(INDEX('ETAPA 5'!$B$106:$AT$171,$I79+1,K$50)=0,"",INDEX('ETAPA 5'!$B$106:$AT$171,$I79+1,K$50))</f>
        <v>#N/A</v>
      </c>
      <c r="L79" s="28" t="e" cm="1">
        <f t="array" ref="L79">IF(INDEX('ETAPA 5'!$B$106:$AT$171,$I79+1,L$50)=0,"",INDEX('ETAPA 5'!$B$106:$AT$171,$I79+1,L$50))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cm="1">
        <f t="array" ref="J80">IF(INDEX('ETAPA 5'!$B$106:$AT$171,$I80+1,J$50)=0,"",INDEX('ETAPA 5'!$B$106:$AT$171,$I80+1,J$50))</f>
        <v>1.0835662129270594E-2</v>
      </c>
      <c r="K80" s="28" t="e" cm="1">
        <f t="array" ref="K80">IF(INDEX('ETAPA 5'!$B$106:$AT$171,$I80+1,K$50)=0,"",INDEX('ETAPA 5'!$B$106:$AT$171,$I80+1,K$50))</f>
        <v>#N/A</v>
      </c>
      <c r="L80" s="28" t="e" cm="1">
        <f t="array" ref="L80">IF(INDEX('ETAPA 5'!$B$106:$AT$171,$I80+1,L$50)=0,"",INDEX('ETAPA 5'!$B$106:$AT$171,$I80+1,L$50))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cm="1">
        <f t="array" ref="J81">IF(INDEX('ETAPA 5'!$B$106:$AT$171,$I81+1,J$50)=0,"",INDEX('ETAPA 5'!$B$106:$AT$171,$I81+1,J$50))</f>
        <v>5.2645812674658359E-3</v>
      </c>
      <c r="K81" s="28" t="e" cm="1">
        <f t="array" ref="K81">IF(INDEX('ETAPA 5'!$B$106:$AT$171,$I81+1,K$50)=0,"",INDEX('ETAPA 5'!$B$106:$AT$171,$I81+1,K$50))</f>
        <v>#N/A</v>
      </c>
      <c r="L81" s="28" t="e" cm="1">
        <f t="array" ref="L81">IF(INDEX('ETAPA 5'!$B$106:$AT$171,$I81+1,L$50)=0,"",INDEX('ETAPA 5'!$B$106:$AT$171,$I81+1,L$50))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cm="1">
        <f t="array" ref="J82">IF(INDEX('ETAPA 5'!$B$106:$AT$171,$I82+1,J$50)=0,"",INDEX('ETAPA 5'!$B$106:$AT$171,$I82+1,J$50))</f>
        <v>6.4905796448210184E-3</v>
      </c>
      <c r="K82" s="28" t="e" cm="1">
        <f t="array" ref="K82">IF(INDEX('ETAPA 5'!$B$106:$AT$171,$I82+1,K$50)=0,"",INDEX('ETAPA 5'!$B$106:$AT$171,$I82+1,K$50))</f>
        <v>#N/A</v>
      </c>
      <c r="L82" s="28" t="e" cm="1">
        <f t="array" ref="L82">IF(INDEX('ETAPA 5'!$B$106:$AT$171,$I82+1,L$50)=0,"",INDEX('ETAPA 5'!$B$106:$AT$171,$I82+1,L$50))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cm="1">
        <f t="array" ref="J83">IF(INDEX('ETAPA 5'!$B$106:$AT$171,$I83+1,J$50)=0,"",INDEX('ETAPA 5'!$B$106:$AT$171,$I83+1,J$50))</f>
        <v>1.3972775624267554E-2</v>
      </c>
      <c r="K83" s="28" t="e" cm="1">
        <f t="array" ref="K83">IF(INDEX('ETAPA 5'!$B$106:$AT$171,$I83+1,K$50)=0,"",INDEX('ETAPA 5'!$B$106:$AT$171,$I83+1,K$50))</f>
        <v>#N/A</v>
      </c>
      <c r="L83" s="28" t="e" cm="1">
        <f t="array" ref="L83">IF(INDEX('ETAPA 5'!$B$106:$AT$171,$I83+1,L$50)=0,"",INDEX('ETAPA 5'!$B$106:$AT$171,$I83+1,L$50))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cm="1">
        <f t="array" ref="J84">IF(INDEX('ETAPA 5'!$B$106:$AT$171,$I84+1,J$50)=0,"",INDEX('ETAPA 5'!$B$106:$AT$171,$I84+1,J$50))</f>
        <v>1.4387451546019857E-2</v>
      </c>
      <c r="K84" s="28" t="e" cm="1">
        <f t="array" ref="K84">IF(INDEX('ETAPA 5'!$B$106:$AT$171,$I84+1,K$50)=0,"",INDEX('ETAPA 5'!$B$106:$AT$171,$I84+1,K$50))</f>
        <v>#N/A</v>
      </c>
      <c r="L84" s="28" t="e" cm="1">
        <f t="array" ref="L84">IF(INDEX('ETAPA 5'!$B$106:$AT$171,$I84+1,L$50)=0,"",INDEX('ETAPA 5'!$B$106:$AT$171,$I84+1,L$50))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str" cm="1">
        <f t="array" ref="J85">IF(INDEX('ETAPA 5'!$B$106:$AT$171,$I85+1,J$50)=0,"",INDEX('ETAPA 5'!$B$106:$AT$171,$I85+1,J$50))</f>
        <v/>
      </c>
      <c r="K85" s="28" t="e" cm="1">
        <f t="array" ref="K85">IF(INDEX('ETAPA 5'!$B$106:$AT$171,$I85+1,K$50)=0,"",INDEX('ETAPA 5'!$B$106:$AT$171,$I85+1,K$50))</f>
        <v>#N/A</v>
      </c>
      <c r="L85" s="28" t="e" cm="1">
        <f t="array" ref="L85">IF(INDEX('ETAPA 5'!$B$106:$AT$171,$I85+1,L$50)=0,"",INDEX('ETAPA 5'!$B$106:$AT$171,$I85+1,L$50))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str" cm="1">
        <f t="array" ref="J86">IF(INDEX('ETAPA 5'!$B$106:$AT$171,$I86+1,J$50)=0,"",INDEX('ETAPA 5'!$B$106:$AT$171,$I86+1,J$50))</f>
        <v/>
      </c>
      <c r="K86" s="28" t="e" cm="1">
        <f t="array" ref="K86">IF(INDEX('ETAPA 5'!$B$106:$AT$171,$I86+1,K$50)=0,"",INDEX('ETAPA 5'!$B$106:$AT$171,$I86+1,K$50))</f>
        <v>#N/A</v>
      </c>
      <c r="L86" s="28" t="e" cm="1">
        <f t="array" ref="L86">IF(INDEX('ETAPA 5'!$B$106:$AT$171,$I86+1,L$50)=0,"",INDEX('ETAPA 5'!$B$106:$AT$171,$I86+1,L$50))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str" cm="1">
        <f t="array" ref="J87">IF(INDEX('ETAPA 5'!$B$106:$AT$171,$I87+1,J$50)=0,"",INDEX('ETAPA 5'!$B$106:$AT$171,$I87+1,J$50))</f>
        <v/>
      </c>
      <c r="K87" s="28" t="e" cm="1">
        <f t="array" ref="K87">IF(INDEX('ETAPA 5'!$B$106:$AT$171,$I87+1,K$50)=0,"",INDEX('ETAPA 5'!$B$106:$AT$171,$I87+1,K$50))</f>
        <v>#N/A</v>
      </c>
      <c r="L87" s="28" t="e" cm="1">
        <f t="array" ref="L87">IF(INDEX('ETAPA 5'!$B$106:$AT$171,$I87+1,L$50)=0,"",INDEX('ETAPA 5'!$B$106:$AT$171,$I87+1,L$50))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str" cm="1">
        <f t="array" ref="J88">IF(INDEX('ETAPA 5'!$B$106:$AT$171,$I88+1,J$50)=0,"",INDEX('ETAPA 5'!$B$106:$AT$171,$I88+1,J$50))</f>
        <v/>
      </c>
      <c r="K88" s="28" t="e" cm="1">
        <f t="array" ref="K88">IF(INDEX('ETAPA 5'!$B$106:$AT$171,$I88+1,K$50)=0,"",INDEX('ETAPA 5'!$B$106:$AT$171,$I88+1,K$50))</f>
        <v>#N/A</v>
      </c>
      <c r="L88" s="28" t="e" cm="1">
        <f t="array" ref="L88">IF(INDEX('ETAPA 5'!$B$106:$AT$171,$I88+1,L$50)=0,"",INDEX('ETAPA 5'!$B$106:$AT$171,$I88+1,L$50))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str" cm="1">
        <f t="array" ref="J89">IF(INDEX('ETAPA 5'!$B$106:$AT$171,$I89+1,J$50)=0,"",INDEX('ETAPA 5'!$B$106:$AT$171,$I89+1,J$50))</f>
        <v/>
      </c>
      <c r="K89" s="28" t="e" cm="1">
        <f t="array" ref="K89">IF(INDEX('ETAPA 5'!$B$106:$AT$171,$I89+1,K$50)=0,"",INDEX('ETAPA 5'!$B$106:$AT$171,$I89+1,K$50))</f>
        <v>#N/A</v>
      </c>
      <c r="L89" s="28" t="e" cm="1">
        <f t="array" ref="L89">IF(INDEX('ETAPA 5'!$B$106:$AT$171,$I89+1,L$50)=0,"",INDEX('ETAPA 5'!$B$106:$AT$171,$I89+1,L$50))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str" cm="1">
        <f t="array" ref="J90">IF(INDEX('ETAPA 5'!$B$106:$AT$171,$I90+1,J$50)=0,"",INDEX('ETAPA 5'!$B$106:$AT$171,$I90+1,J$50))</f>
        <v/>
      </c>
      <c r="K90" s="28" t="e" cm="1">
        <f t="array" ref="K90">IF(INDEX('ETAPA 5'!$B$106:$AT$171,$I90+1,K$50)=0,"",INDEX('ETAPA 5'!$B$106:$AT$171,$I90+1,K$50))</f>
        <v>#N/A</v>
      </c>
      <c r="L90" s="28" t="e" cm="1">
        <f t="array" ref="L90">IF(INDEX('ETAPA 5'!$B$106:$AT$171,$I90+1,L$50)=0,"",INDEX('ETAPA 5'!$B$106:$AT$171,$I90+1,L$50))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str" cm="1">
        <f t="array" ref="J91">IF(INDEX('ETAPA 5'!$B$106:$AT$171,$I91+1,J$50)=0,"",INDEX('ETAPA 5'!$B$106:$AT$171,$I91+1,J$50))</f>
        <v/>
      </c>
      <c r="K91" s="28" t="e" cm="1">
        <f t="array" ref="K91">IF(INDEX('ETAPA 5'!$B$106:$AT$171,$I91+1,K$50)=0,"",INDEX('ETAPA 5'!$B$106:$AT$171,$I91+1,K$50))</f>
        <v>#N/A</v>
      </c>
      <c r="L91" s="28" t="e" cm="1">
        <f t="array" ref="L91">IF(INDEX('ETAPA 5'!$B$106:$AT$171,$I91+1,L$50)=0,"",INDEX('ETAPA 5'!$B$106:$AT$171,$I91+1,L$50))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str" cm="1">
        <f t="array" ref="J92">IF(INDEX('ETAPA 5'!$B$106:$AT$171,$I92+1,J$50)=0,"",INDEX('ETAPA 5'!$B$106:$AT$171,$I92+1,J$50))</f>
        <v/>
      </c>
      <c r="K92" s="28" t="e" cm="1">
        <f t="array" ref="K92">IF(INDEX('ETAPA 5'!$B$106:$AT$171,$I92+1,K$50)=0,"",INDEX('ETAPA 5'!$B$106:$AT$171,$I92+1,K$50))</f>
        <v>#N/A</v>
      </c>
      <c r="L92" s="28" t="e" cm="1">
        <f t="array" ref="L92">IF(INDEX('ETAPA 5'!$B$106:$AT$171,$I92+1,L$50)=0,"",INDEX('ETAPA 5'!$B$106:$AT$171,$I92+1,L$50))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str" cm="1">
        <f t="array" ref="J93">IF(INDEX('ETAPA 5'!$B$106:$AT$171,$I93+1,J$50)=0,"",INDEX('ETAPA 5'!$B$106:$AT$171,$I93+1,J$50))</f>
        <v/>
      </c>
      <c r="K93" s="28" t="e" cm="1">
        <f t="array" ref="K93">IF(INDEX('ETAPA 5'!$B$106:$AT$171,$I93+1,K$50)=0,"",INDEX('ETAPA 5'!$B$106:$AT$171,$I93+1,K$50))</f>
        <v>#N/A</v>
      </c>
      <c r="L93" s="28" t="e" cm="1">
        <f t="array" ref="L93">IF(INDEX('ETAPA 5'!$B$106:$AT$171,$I93+1,L$50)=0,"",INDEX('ETAPA 5'!$B$106:$AT$171,$I93+1,L$50))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str" cm="1">
        <f t="array" ref="J94">IF(INDEX('ETAPA 5'!$B$106:$AT$171,$I94+1,J$50)=0,"",INDEX('ETAPA 5'!$B$106:$AT$171,$I94+1,J$50))</f>
        <v/>
      </c>
      <c r="K94" s="28" t="e" cm="1">
        <f t="array" ref="K94">IF(INDEX('ETAPA 5'!$B$106:$AT$171,$I94+1,K$50)=0,"",INDEX('ETAPA 5'!$B$106:$AT$171,$I94+1,K$50))</f>
        <v>#N/A</v>
      </c>
      <c r="L94" s="28" t="e" cm="1">
        <f t="array" ref="L94">IF(INDEX('ETAPA 5'!$B$106:$AT$171,$I94+1,L$50)=0,"",INDEX('ETAPA 5'!$B$106:$AT$171,$I94+1,L$50))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str" cm="1">
        <f t="array" ref="J95">IF(INDEX('ETAPA 5'!$B$106:$AT$171,$I95+1,J$50)=0,"",INDEX('ETAPA 5'!$B$106:$AT$171,$I95+1,J$50))</f>
        <v/>
      </c>
      <c r="K95" s="28" t="e" cm="1">
        <f t="array" ref="K95">IF(INDEX('ETAPA 5'!$B$106:$AT$171,$I95+1,K$50)=0,"",INDEX('ETAPA 5'!$B$106:$AT$171,$I95+1,K$50))</f>
        <v>#N/A</v>
      </c>
      <c r="L95" s="28" t="e" cm="1">
        <f t="array" ref="L95">IF(INDEX('ETAPA 5'!$B$106:$AT$171,$I95+1,L$50)=0,"",INDEX('ETAPA 5'!$B$106:$AT$171,$I95+1,L$50))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str" cm="1">
        <f t="array" ref="J96">IF(INDEX('ETAPA 5'!$B$106:$AT$171,$I96+1,J$50)=0,"",INDEX('ETAPA 5'!$B$106:$AT$171,$I96+1,J$50))</f>
        <v/>
      </c>
      <c r="K96" s="28" t="e" cm="1">
        <f t="array" ref="K96">IF(INDEX('ETAPA 5'!$B$106:$AT$171,$I96+1,K$50)=0,"",INDEX('ETAPA 5'!$B$106:$AT$171,$I96+1,K$50))</f>
        <v>#N/A</v>
      </c>
      <c r="L96" s="28" t="e" cm="1">
        <f t="array" ref="L96">IF(INDEX('ETAPA 5'!$B$106:$AT$171,$I96+1,L$50)=0,"",INDEX('ETAPA 5'!$B$106:$AT$171,$I96+1,L$50))</f>
        <v>#N/A</v>
      </c>
    </row>
    <row r="97" spans="1:18" x14ac:dyDescent="0.25">
      <c r="A97"/>
      <c r="B97"/>
      <c r="C97"/>
      <c r="D97"/>
      <c r="E97"/>
      <c r="F97"/>
      <c r="I97" s="25">
        <v>45</v>
      </c>
      <c r="J97" s="28" t="str" cm="1">
        <f t="array" ref="J97">IF(INDEX('ETAPA 5'!$B$106:$AT$171,$I97+1,J$50)=0,"",INDEX('ETAPA 5'!$B$106:$AT$171,$I97+1,J$50))</f>
        <v/>
      </c>
      <c r="K97" s="28" t="e" cm="1">
        <f t="array" ref="K97">IF(INDEX('ETAPA 5'!$B$106:$AT$171,$I97+1,K$50)=0,"",INDEX('ETAPA 5'!$B$106:$AT$171,$I97+1,K$50))</f>
        <v>#N/A</v>
      </c>
      <c r="L97" s="28" t="e" cm="1">
        <f t="array" ref="L97">IF(INDEX('ETAPA 5'!$B$106:$AT$171,$I97+1,L$50)=0,"",INDEX('ETAPA 5'!$B$106:$AT$171,$I97+1,L$50))</f>
        <v>#N/A</v>
      </c>
    </row>
    <row r="98" spans="1:18" x14ac:dyDescent="0.25">
      <c r="A98"/>
      <c r="B98"/>
      <c r="C98"/>
      <c r="D98"/>
      <c r="E98"/>
      <c r="F98"/>
    </row>
    <row r="99" spans="1:18" x14ac:dyDescent="0.25">
      <c r="A99"/>
      <c r="B99"/>
      <c r="C99"/>
      <c r="D99"/>
      <c r="E99"/>
      <c r="F99"/>
    </row>
    <row r="100" spans="1:18" x14ac:dyDescent="0.25">
      <c r="A100"/>
      <c r="B100"/>
      <c r="C100"/>
      <c r="D100"/>
      <c r="E100"/>
      <c r="F100"/>
    </row>
    <row r="101" spans="1:18" x14ac:dyDescent="0.25">
      <c r="A101"/>
      <c r="B101"/>
      <c r="C101"/>
      <c r="D101"/>
      <c r="E101"/>
      <c r="F101"/>
    </row>
    <row r="102" spans="1:18" x14ac:dyDescent="0.25">
      <c r="A102"/>
      <c r="B102"/>
      <c r="C102"/>
      <c r="D102"/>
      <c r="E102"/>
      <c r="F102"/>
    </row>
    <row r="103" spans="1:18" x14ac:dyDescent="0.25">
      <c r="A103"/>
      <c r="B103"/>
      <c r="C103"/>
      <c r="D103"/>
      <c r="E103"/>
      <c r="F103"/>
    </row>
    <row r="104" spans="1:18" x14ac:dyDescent="0.25">
      <c r="A104"/>
      <c r="B104"/>
      <c r="C104"/>
      <c r="D104"/>
      <c r="E104"/>
      <c r="F104"/>
    </row>
    <row r="105" spans="1:18" ht="12.75" x14ac:dyDescent="0.2">
      <c r="A105" s="26">
        <v>6.4195601851851859E-4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>
        <v>14</v>
      </c>
      <c r="P105" s="2">
        <v>15</v>
      </c>
      <c r="Q105" s="2">
        <v>16</v>
      </c>
      <c r="R105">
        <v>17</v>
      </c>
    </row>
    <row r="106" spans="1:18" ht="30" x14ac:dyDescent="0.2">
      <c r="A106" s="4" t="s">
        <v>7</v>
      </c>
      <c r="B106" s="3" t="s">
        <v>23</v>
      </c>
      <c r="C106" s="3" t="s">
        <v>16</v>
      </c>
      <c r="D106" s="3" t="s">
        <v>13</v>
      </c>
      <c r="E106" s="3" t="s">
        <v>12</v>
      </c>
      <c r="F106" s="3" t="s">
        <v>15</v>
      </c>
      <c r="G106" s="3" t="s">
        <v>18</v>
      </c>
      <c r="H106" s="3" t="s">
        <v>17</v>
      </c>
      <c r="I106" s="3" t="s">
        <v>11</v>
      </c>
      <c r="J106" s="3" t="s">
        <v>14</v>
      </c>
      <c r="K106" s="3" t="s">
        <v>28</v>
      </c>
      <c r="L106" s="3" t="s">
        <v>9</v>
      </c>
      <c r="M106" s="3" t="s">
        <v>30</v>
      </c>
      <c r="N106" s="3" t="s">
        <v>26</v>
      </c>
      <c r="O106" s="3" t="s">
        <v>20</v>
      </c>
      <c r="P106" s="3" t="s">
        <v>29</v>
      </c>
      <c r="Q106" s="3" t="s">
        <v>22</v>
      </c>
      <c r="R106" t="s">
        <v>24</v>
      </c>
    </row>
    <row r="107" spans="1:18" ht="12.75" x14ac:dyDescent="0.2">
      <c r="A107" s="2">
        <v>2</v>
      </c>
      <c r="B107" s="27">
        <v>5.8703687009825686E-2</v>
      </c>
      <c r="C107" s="27">
        <v>3.5427747227981476E-2</v>
      </c>
      <c r="D107" s="27">
        <v>5.4755251059226524E-2</v>
      </c>
      <c r="E107" s="27">
        <v>4.0584152168033766E-2</v>
      </c>
      <c r="F107" s="27">
        <v>3.0577841882267941E-2</v>
      </c>
      <c r="G107" s="27">
        <v>3.4327954565942412E-2</v>
      </c>
      <c r="H107" s="27">
        <v>3.5968628865049895E-2</v>
      </c>
      <c r="I107" s="27">
        <v>4.168394483007283E-2</v>
      </c>
      <c r="J107" s="27">
        <v>6.0542684575858714E-2</v>
      </c>
      <c r="K107" s="27">
        <v>4.5145587307310941E-2</v>
      </c>
      <c r="L107" s="27">
        <v>4.8499053457134997E-2</v>
      </c>
      <c r="M107" s="27">
        <v>6.137203641936332E-2</v>
      </c>
      <c r="N107" s="27">
        <v>7.0188407103578751E-2</v>
      </c>
      <c r="O107" s="27">
        <v>4.5055440367799453E-2</v>
      </c>
      <c r="P107" s="27">
        <v>5.0211845307851742E-2</v>
      </c>
      <c r="Q107" s="1">
        <v>4.2927972595330245E-2</v>
      </c>
      <c r="R107">
        <v>5.1527990624718245E-2</v>
      </c>
    </row>
    <row r="108" spans="1:18" ht="12.75" x14ac:dyDescent="0.2">
      <c r="A108" s="2">
        <v>3</v>
      </c>
      <c r="B108" s="27">
        <v>1.9904444244117924E-2</v>
      </c>
      <c r="C108" s="27">
        <v>2.6340935725231916E-2</v>
      </c>
      <c r="D108" s="27">
        <v>2.8486432885603357E-2</v>
      </c>
      <c r="E108" s="27">
        <v>2.1779500585954906E-2</v>
      </c>
      <c r="F108" s="27">
        <v>1.7704858920039625E-2</v>
      </c>
      <c r="G108" s="27">
        <v>3.3011809249075742E-2</v>
      </c>
      <c r="H108" s="27">
        <v>3.3011809249075742E-2</v>
      </c>
      <c r="I108" s="27">
        <v>1.9471738934463054E-2</v>
      </c>
      <c r="J108" s="27">
        <v>3.9881006039844936E-2</v>
      </c>
      <c r="K108" s="27">
        <v>4.2152708915532161E-2</v>
      </c>
      <c r="L108" s="27">
        <v>5.4052104931037362E-2</v>
      </c>
      <c r="M108" s="27">
        <v>4.3306589741277914E-2</v>
      </c>
      <c r="N108" s="27">
        <v>4.702064364914809E-2</v>
      </c>
      <c r="O108" s="27">
        <v>4.89497881546921E-2</v>
      </c>
      <c r="P108" s="27">
        <v>2.6935905526007192E-2</v>
      </c>
      <c r="Q108" s="1">
        <v>1.8029387902280605E-2</v>
      </c>
      <c r="R108">
        <v>5.443072207698537E-2</v>
      </c>
    </row>
    <row r="109" spans="1:18" ht="12.75" x14ac:dyDescent="0.2">
      <c r="A109" s="2">
        <v>4</v>
      </c>
      <c r="B109" s="27">
        <v>1.4441539709726546E-2</v>
      </c>
      <c r="C109" s="27">
        <v>1.5937978905616022E-2</v>
      </c>
      <c r="D109" s="27">
        <v>1.7127918507166745E-2</v>
      </c>
      <c r="E109" s="27">
        <v>1.2566483367889566E-2</v>
      </c>
      <c r="F109" s="27">
        <v>1.6929595240241371E-2</v>
      </c>
      <c r="G109" s="27">
        <v>2.239249977463275E-2</v>
      </c>
      <c r="H109" s="27">
        <v>2.1725412422248215E-2</v>
      </c>
      <c r="I109" s="27">
        <v>1.7903182186964659E-2</v>
      </c>
      <c r="J109" s="27">
        <v>2.5042819796267813E-2</v>
      </c>
      <c r="K109" s="27">
        <v>2.8810961867844511E-2</v>
      </c>
      <c r="L109" s="27">
        <v>2.7170287568736858E-2</v>
      </c>
      <c r="M109" s="27">
        <v>4.6966555485441062E-2</v>
      </c>
      <c r="N109" s="27">
        <v>3.113675290723876E-2</v>
      </c>
      <c r="O109" s="27">
        <v>2.3816821418912799E-2</v>
      </c>
      <c r="P109" s="27">
        <v>4.7525466510411882E-2</v>
      </c>
      <c r="Q109" s="1">
        <v>1.9670062201388092E-2</v>
      </c>
      <c r="R109">
        <v>4.6010997926620514E-2</v>
      </c>
    </row>
    <row r="110" spans="1:18" ht="12.75" x14ac:dyDescent="0.2">
      <c r="A110" s="2">
        <v>5</v>
      </c>
      <c r="B110" s="27">
        <v>2.7981610024339569E-2</v>
      </c>
      <c r="C110" s="27">
        <v>1.7326241774091779E-2</v>
      </c>
      <c r="D110" s="27">
        <v>3.6852068872261695E-2</v>
      </c>
      <c r="E110" s="27">
        <v>1.9525827098169912E-2</v>
      </c>
      <c r="F110" s="27">
        <v>1.8984945461101663E-2</v>
      </c>
      <c r="G110" s="27">
        <v>2.9964842693590437E-2</v>
      </c>
      <c r="H110" s="27">
        <v>3.5662129270711142E-2</v>
      </c>
      <c r="I110" s="27">
        <v>0.19237356891733509</v>
      </c>
      <c r="J110" s="27">
        <v>1.512665645001348E-2</v>
      </c>
      <c r="K110" s="27">
        <v>2.1310736500495576E-2</v>
      </c>
      <c r="L110" s="27">
        <v>2.9153520237987892E-2</v>
      </c>
      <c r="M110" s="27">
        <v>2.6322906337329685E-2</v>
      </c>
      <c r="N110" s="27">
        <v>2.3366086721355699E-2</v>
      </c>
      <c r="O110" s="27">
        <v>2.5259172451095248E-2</v>
      </c>
      <c r="P110" s="27">
        <v>6.4581267465969372E-2</v>
      </c>
      <c r="Q110" s="1">
        <v>2.0210943838456341E-2</v>
      </c>
      <c r="R110">
        <v>4.4135941584782859E-2</v>
      </c>
    </row>
    <row r="111" spans="1:18" ht="12.75" x14ac:dyDescent="0.2">
      <c r="A111" s="2">
        <v>6</v>
      </c>
      <c r="B111" s="27">
        <v>3.9448300730190067E-2</v>
      </c>
      <c r="C111" s="27">
        <v>2.150905976742078E-2</v>
      </c>
      <c r="D111" s="27">
        <v>3.0938429640313386E-2</v>
      </c>
      <c r="E111" s="27">
        <v>1.5162715225818107E-2</v>
      </c>
      <c r="F111" s="27">
        <v>1.6983683403948228E-2</v>
      </c>
      <c r="G111" s="27">
        <v>1.9994591183629243E-2</v>
      </c>
      <c r="H111" s="27">
        <v>3.6527539890020541E-2</v>
      </c>
      <c r="I111" s="27">
        <v>1.972415036509495E-2</v>
      </c>
      <c r="J111" s="27">
        <v>2.0860001802938646E-2</v>
      </c>
      <c r="K111" s="27">
        <v>3.9592535833408417E-2</v>
      </c>
      <c r="L111" s="27">
        <v>3.0740106373388351E-2</v>
      </c>
      <c r="M111" s="27">
        <v>2.6647435319570669E-2</v>
      </c>
      <c r="N111" s="27">
        <v>2.5601730821238462E-2</v>
      </c>
      <c r="O111" s="27">
        <v>6.1245830704047544E-2</v>
      </c>
      <c r="P111" s="27">
        <v>4.7164878752366267E-2</v>
      </c>
      <c r="Q111" s="1">
        <v>3.649148111421608E-2</v>
      </c>
      <c r="R111">
        <v>4.4153970972685253E-2</v>
      </c>
    </row>
    <row r="112" spans="1:18" ht="12.75" x14ac:dyDescent="0.2">
      <c r="A112" s="2">
        <v>7</v>
      </c>
      <c r="B112" s="27">
        <v>8.9606057874334448E-3</v>
      </c>
      <c r="C112" s="27">
        <v>1.2692689083205344E-2</v>
      </c>
      <c r="D112" s="27">
        <v>1.6569007482195929E-2</v>
      </c>
      <c r="E112" s="27">
        <v>1.8426034436130848E-2</v>
      </c>
      <c r="F112" s="27">
        <v>1.6370684215270725E-2</v>
      </c>
      <c r="G112" s="27">
        <v>1.7578653204723505E-2</v>
      </c>
      <c r="H112" s="27">
        <v>2.0571531596502123E-2</v>
      </c>
      <c r="I112" s="27">
        <v>1.3413864599296907E-2</v>
      </c>
      <c r="J112" s="27">
        <v>3.1785810871720728E-2</v>
      </c>
      <c r="K112" s="27">
        <v>2.9622284323447053E-2</v>
      </c>
      <c r="L112" s="27">
        <v>2.2753087532678025E-2</v>
      </c>
      <c r="M112" s="27">
        <v>4.3108266474353216E-2</v>
      </c>
      <c r="N112" s="27">
        <v>3.8727125214098844E-2</v>
      </c>
      <c r="O112" s="27">
        <v>3.6563598665825169E-2</v>
      </c>
      <c r="P112" s="27">
        <v>3.9881006039844936E-2</v>
      </c>
      <c r="Q112" s="1">
        <v>1.8011358514378208E-2</v>
      </c>
      <c r="R112">
        <v>4.5325881186333579E-2</v>
      </c>
    </row>
    <row r="113" spans="1:18" ht="12.75" x14ac:dyDescent="0.2">
      <c r="A113" s="2">
        <v>8</v>
      </c>
      <c r="B113" s="27">
        <v>8.0050482286123867E-3</v>
      </c>
      <c r="C113" s="27">
        <v>1.1286396826827694E-2</v>
      </c>
      <c r="D113" s="27">
        <v>8.4918417019741142E-3</v>
      </c>
      <c r="E113" s="27">
        <v>6.0759037230685474E-3</v>
      </c>
      <c r="F113" s="27">
        <v>1.4964391958893073E-2</v>
      </c>
      <c r="G113" s="27">
        <v>1.8588298927251255E-2</v>
      </c>
      <c r="H113" s="27">
        <v>2.5277201838997308E-2</v>
      </c>
      <c r="I113" s="27">
        <v>1.2656630307400885E-2</v>
      </c>
      <c r="J113" s="27">
        <v>2.6142612458306878E-2</v>
      </c>
      <c r="K113" s="27">
        <v>2.7927521860632711E-2</v>
      </c>
      <c r="L113" s="27">
        <v>3.2939691697466654E-2</v>
      </c>
      <c r="M113" s="27">
        <v>3.0018930857297461E-2</v>
      </c>
      <c r="N113" s="27">
        <v>2.477237897773352E-2</v>
      </c>
      <c r="O113" s="27">
        <v>3.7104480302893761E-2</v>
      </c>
      <c r="P113" s="27">
        <v>3.8132155413323564E-2</v>
      </c>
      <c r="Q113" s="1">
        <v>2.4844496529342779E-2</v>
      </c>
      <c r="R113">
        <v>3.9538447669701389E-2</v>
      </c>
    </row>
    <row r="114" spans="1:18" ht="12.75" x14ac:dyDescent="0.2">
      <c r="A114" s="2">
        <v>9</v>
      </c>
      <c r="B114" s="27">
        <v>1.2422248264671389E-2</v>
      </c>
      <c r="C114" s="27">
        <v>1.0240692328495317E-2</v>
      </c>
      <c r="D114" s="27">
        <v>5.2465518795636054E-3</v>
      </c>
      <c r="E114" s="27">
        <v>1.6569007482195929E-2</v>
      </c>
      <c r="F114" s="27">
        <v>1.8462093211935475E-2</v>
      </c>
      <c r="G114" s="27">
        <v>1.8732534030469601E-2</v>
      </c>
      <c r="H114" s="27">
        <v>1.6172360948345687E-2</v>
      </c>
      <c r="I114" s="27">
        <v>1.4585774812945061E-2</v>
      </c>
      <c r="J114" s="27">
        <v>2.3636527539889825E-2</v>
      </c>
      <c r="K114" s="27">
        <v>4.3883530154151133E-2</v>
      </c>
      <c r="L114" s="27">
        <v>3.4111601911114973E-2</v>
      </c>
      <c r="M114" s="27">
        <v>5.4556927792301486E-2</v>
      </c>
      <c r="N114" s="27">
        <v>3.8691066438294217E-2</v>
      </c>
      <c r="O114" s="27">
        <v>4.8156495086991789E-2</v>
      </c>
      <c r="P114" s="27">
        <v>3.8348508068151002E-2</v>
      </c>
      <c r="Q114" s="1">
        <v>2.2320382223023492E-2</v>
      </c>
      <c r="R114">
        <v>3.8510772559271413E-2</v>
      </c>
    </row>
    <row r="115" spans="1:18" ht="12.75" x14ac:dyDescent="0.2">
      <c r="A115" s="2">
        <v>10</v>
      </c>
      <c r="B115" s="27">
        <v>3.7140539078696698E-3</v>
      </c>
      <c r="C115" s="27">
        <v>9.0868115027493927E-3</v>
      </c>
      <c r="D115" s="27">
        <v>5.7513747408273952E-3</v>
      </c>
      <c r="E115" s="27">
        <v>2.3438204272963098E-3</v>
      </c>
      <c r="F115" s="27">
        <v>1.2800865410619061E-2</v>
      </c>
      <c r="G115" s="27">
        <v>2.241052916253464E-2</v>
      </c>
      <c r="H115" s="27">
        <v>1.6983683403948228E-2</v>
      </c>
      <c r="I115" s="27">
        <v>3.5481835391688504E-2</v>
      </c>
      <c r="J115" s="27">
        <v>1.8714504642567201E-2</v>
      </c>
      <c r="K115" s="27">
        <v>2.2248264671414233E-2</v>
      </c>
      <c r="L115" s="27">
        <v>3.9682682772919732E-2</v>
      </c>
      <c r="M115" s="27">
        <v>3.0902370864509095E-2</v>
      </c>
      <c r="N115" s="27">
        <v>2.6809699810691076E-2</v>
      </c>
      <c r="O115" s="27">
        <v>3.0920400252411325E-2</v>
      </c>
      <c r="P115" s="27">
        <v>4.3090237086450815E-2</v>
      </c>
      <c r="Q115" s="1">
        <v>2.8828991255746741E-2</v>
      </c>
      <c r="R115">
        <v>3.3570720274046555E-2</v>
      </c>
    </row>
    <row r="116" spans="1:18" ht="12.75" x14ac:dyDescent="0.2">
      <c r="A116" s="2">
        <v>11</v>
      </c>
      <c r="B116" s="27">
        <v>1.1502749481655129E-2</v>
      </c>
      <c r="C116" s="27">
        <v>9.4293698728927736E-3</v>
      </c>
      <c r="D116" s="27">
        <v>7.8427837374919797E-3</v>
      </c>
      <c r="E116" s="27">
        <v>1.0961867844586541E-2</v>
      </c>
      <c r="F116" s="27">
        <v>1.236816010096453E-2</v>
      </c>
      <c r="G116" s="27">
        <v>1.5847831966104703E-2</v>
      </c>
      <c r="H116" s="27">
        <v>1.615433156044329E-2</v>
      </c>
      <c r="I116" s="27">
        <v>3.156945821689329E-2</v>
      </c>
      <c r="J116" s="27">
        <v>1.9219327503830992E-2</v>
      </c>
      <c r="K116" s="27">
        <v>2.698999368971422E-2</v>
      </c>
      <c r="L116" s="27">
        <v>3.2272604345082452E-2</v>
      </c>
      <c r="M116" s="27">
        <v>2.7584963490489327E-2</v>
      </c>
      <c r="N116" s="27">
        <v>3.115478229514082E-2</v>
      </c>
      <c r="O116" s="27">
        <v>2.5944289191381843E-2</v>
      </c>
      <c r="P116" s="27">
        <v>5.1275579194086179E-2</v>
      </c>
      <c r="Q116" s="1">
        <v>3.3318308843414829E-2</v>
      </c>
      <c r="R116">
        <v>4.2531326061480003E-2</v>
      </c>
    </row>
    <row r="117" spans="1:18" ht="12.75" x14ac:dyDescent="0.2">
      <c r="A117" s="2">
        <v>12</v>
      </c>
      <c r="B117" s="27">
        <v>1.6406742991073157E-3</v>
      </c>
      <c r="C117" s="27">
        <v>9.7538988551337576E-3</v>
      </c>
      <c r="D117" s="27">
        <v>6.7429910754529133E-3</v>
      </c>
      <c r="E117" s="27">
        <v>1.4441539709726546E-2</v>
      </c>
      <c r="F117" s="27">
        <v>1.3125394392860213E-2</v>
      </c>
      <c r="G117" s="27">
        <v>1.824574055710804E-2</v>
      </c>
      <c r="H117" s="27">
        <v>1.2151807446137095E-2</v>
      </c>
      <c r="I117" s="27">
        <v>2.1274677724691115E-2</v>
      </c>
      <c r="J117" s="27">
        <v>2.1707383034345818E-2</v>
      </c>
      <c r="K117" s="27">
        <v>2.2951410799603229E-2</v>
      </c>
      <c r="L117" s="27">
        <v>2.6773641034886785E-2</v>
      </c>
      <c r="M117" s="27">
        <v>2.7134228792932227E-2</v>
      </c>
      <c r="N117" s="27">
        <v>2.3528351212476106E-2</v>
      </c>
      <c r="O117" s="27">
        <v>3.5824393761831719E-2</v>
      </c>
      <c r="P117" s="27">
        <v>3.5626070494906514E-2</v>
      </c>
      <c r="Q117" s="1">
        <v>3.382313170467862E-2</v>
      </c>
      <c r="R117">
        <v>4.390155954205336E-2</v>
      </c>
    </row>
    <row r="118" spans="1:18" ht="12.75" x14ac:dyDescent="0.2">
      <c r="A118" s="2">
        <v>13</v>
      </c>
      <c r="B118" s="27">
        <v>8.0591363923192445E-3</v>
      </c>
      <c r="C118" s="27">
        <v>1.0763544577661505E-2</v>
      </c>
      <c r="D118" s="27">
        <v>4.4172000360586643E-3</v>
      </c>
      <c r="E118" s="27">
        <v>1.4892274407283647E-2</v>
      </c>
      <c r="F118" s="27">
        <v>1.4531686649238203E-2</v>
      </c>
      <c r="G118" s="27">
        <v>2.1418912827909291E-2</v>
      </c>
      <c r="H118" s="27">
        <v>1.7073830343459717E-2</v>
      </c>
      <c r="I118" s="27">
        <v>1.5000450734697364E-2</v>
      </c>
      <c r="J118" s="27">
        <v>1.8155593617596721E-2</v>
      </c>
      <c r="K118" s="27">
        <v>2.4592085098710883E-2</v>
      </c>
      <c r="L118" s="27">
        <v>2.0355178941674854E-2</v>
      </c>
      <c r="M118" s="27">
        <v>2.0571531596502123E-2</v>
      </c>
      <c r="N118" s="27">
        <v>2.2031912016586969E-2</v>
      </c>
      <c r="O118" s="27">
        <v>2.8306139006580553E-2</v>
      </c>
      <c r="P118" s="27">
        <v>2.8720814928333022E-2</v>
      </c>
      <c r="Q118" s="1">
        <v>2.9712431262958371E-2</v>
      </c>
      <c r="R118">
        <v>5.4899486162444534E-2</v>
      </c>
    </row>
    <row r="119" spans="1:18" ht="12.75" x14ac:dyDescent="0.2">
      <c r="A119" s="2">
        <v>14</v>
      </c>
      <c r="B119" s="27">
        <v>3.7320832957718998E-3</v>
      </c>
      <c r="C119" s="27">
        <v>6.3463445416026719E-3</v>
      </c>
      <c r="D119" s="27">
        <v>3.0649959433875344E-3</v>
      </c>
      <c r="E119" s="27">
        <v>1.1394573154241411E-2</v>
      </c>
      <c r="F119" s="27">
        <v>1.2548453979987335E-2</v>
      </c>
      <c r="G119" s="27">
        <v>1.6983683403948228E-2</v>
      </c>
      <c r="H119" s="27">
        <v>2.8035698188046427E-2</v>
      </c>
      <c r="I119" s="27">
        <v>2.5800054088163497E-2</v>
      </c>
      <c r="J119" s="27">
        <v>2.4718290814026662E-2</v>
      </c>
      <c r="K119" s="27">
        <v>3.3210132516001113E-2</v>
      </c>
      <c r="L119" s="27">
        <v>2.2825205084287283E-2</v>
      </c>
      <c r="M119" s="27">
        <v>1.8894798521590008E-2</v>
      </c>
      <c r="N119" s="27">
        <v>1.7596682592625906E-2</v>
      </c>
      <c r="O119" s="27">
        <v>2.1328765888397973E-2</v>
      </c>
      <c r="P119" s="27">
        <v>3.158748760479569E-2</v>
      </c>
      <c r="Q119" s="1">
        <v>3.1930045974939071E-2</v>
      </c>
      <c r="R119">
        <v>3.1893987199134444E-2</v>
      </c>
    </row>
    <row r="120" spans="1:18" ht="12.75" x14ac:dyDescent="0.2">
      <c r="A120" s="2">
        <v>15</v>
      </c>
      <c r="B120" s="27">
        <v>1.334174704768731E-3</v>
      </c>
      <c r="C120" s="27">
        <v>2.6827729198593473E-2</v>
      </c>
      <c r="D120" s="27">
        <v>3.4436130893355454E-3</v>
      </c>
      <c r="E120" s="27">
        <v>2.5709907148652008E-2</v>
      </c>
      <c r="F120" s="27">
        <v>3.6221040295681788E-2</v>
      </c>
      <c r="G120" s="27">
        <v>1.6046155233029741E-2</v>
      </c>
      <c r="H120" s="27">
        <v>1.8281799332912501E-2</v>
      </c>
      <c r="I120" s="27">
        <v>2.2284323447219031E-2</v>
      </c>
      <c r="J120" s="27">
        <v>1.6983683403948228E-2</v>
      </c>
      <c r="K120" s="27">
        <v>3.203822230235262E-2</v>
      </c>
      <c r="L120" s="27">
        <v>2.8576579825114676E-2</v>
      </c>
      <c r="M120" s="27">
        <v>4.1611827278463909E-2</v>
      </c>
      <c r="N120" s="27">
        <v>2.0517443432795431E-2</v>
      </c>
      <c r="O120" s="27">
        <v>2.4844496529342779E-2</v>
      </c>
      <c r="P120" s="27">
        <v>2.787343369692585E-2</v>
      </c>
      <c r="Q120" s="1">
        <v>2.1364824664202434E-2</v>
      </c>
      <c r="R120">
        <v>3.3138014964391685E-2</v>
      </c>
    </row>
    <row r="121" spans="1:18" ht="12.75" x14ac:dyDescent="0.2">
      <c r="A121" s="2">
        <v>16</v>
      </c>
      <c r="B121" s="27">
        <v>6.5446678085278945E-2</v>
      </c>
      <c r="C121" s="27">
        <v>1.4423510321824486E-2</v>
      </c>
      <c r="D121" s="27">
        <v>3.6347246010997904E-2</v>
      </c>
      <c r="E121" s="27">
        <v>7.0224465879383385E-2</v>
      </c>
      <c r="F121" s="27">
        <v>4.4478499954926407E-2</v>
      </c>
      <c r="G121" s="27">
        <v>1.6046155233029741E-2</v>
      </c>
      <c r="H121" s="27">
        <v>1.838997566032622E-2</v>
      </c>
      <c r="I121" s="27">
        <v>2.4069232849544524E-2</v>
      </c>
      <c r="J121" s="27">
        <v>1.8462093211935475E-2</v>
      </c>
      <c r="K121" s="27">
        <v>1.7939240962769287E-2</v>
      </c>
      <c r="L121" s="27">
        <v>2.4610114486612943E-2</v>
      </c>
      <c r="M121" s="27">
        <v>3.7861714594789271E-2</v>
      </c>
      <c r="N121" s="27">
        <v>2.8540521049310218E-2</v>
      </c>
      <c r="O121" s="27">
        <v>3.5535923555395192E-2</v>
      </c>
      <c r="P121" s="27">
        <v>2.3762733255205941E-2</v>
      </c>
      <c r="Q121" s="1">
        <v>2.1743441810150445E-2</v>
      </c>
      <c r="R121">
        <v>3.5391688452176849E-2</v>
      </c>
    </row>
    <row r="122" spans="1:18" ht="12.75" x14ac:dyDescent="0.2">
      <c r="A122" s="2">
        <v>17</v>
      </c>
      <c r="B122" s="27">
        <v>6.5446678085278771E-3</v>
      </c>
      <c r="C122" s="27">
        <v>6.833138014964232E-3</v>
      </c>
      <c r="D122" s="27">
        <v>2.4700261426122572E-3</v>
      </c>
      <c r="E122" s="27">
        <v>2.8125845127556395E-3</v>
      </c>
      <c r="F122" s="27">
        <v>9.5555755882085532E-3</v>
      </c>
      <c r="G122" s="27">
        <v>1.4495627873433574E-2</v>
      </c>
      <c r="H122" s="27">
        <v>1.5343009104840745E-2</v>
      </c>
      <c r="I122" s="27">
        <v>1.5992067069322713E-2</v>
      </c>
      <c r="J122" s="27">
        <v>1.8750563418371998E-2</v>
      </c>
      <c r="K122" s="27">
        <v>1.5974037681420653E-2</v>
      </c>
      <c r="L122" s="27">
        <v>2.6791670422789182E-2</v>
      </c>
      <c r="M122" s="27">
        <v>3.3877219868385308E-2</v>
      </c>
      <c r="N122" s="27">
        <v>1.8984945461101663E-2</v>
      </c>
      <c r="O122" s="27">
        <v>2.832416839448295E-2</v>
      </c>
      <c r="P122" s="27">
        <v>2.8306139006580553E-2</v>
      </c>
      <c r="Q122" s="1">
        <v>1.8209681781303413E-2</v>
      </c>
      <c r="R122">
        <v>3.3552690886144328E-2</v>
      </c>
    </row>
    <row r="123" spans="1:18" ht="12.75" x14ac:dyDescent="0.2">
      <c r="A123" s="2">
        <v>18</v>
      </c>
      <c r="B123" s="27">
        <v>3.3516632110339527E-2</v>
      </c>
      <c r="C123" s="27">
        <v>9.7358694672315272E-3</v>
      </c>
      <c r="D123" s="27">
        <v>9.5736049761109519E-3</v>
      </c>
      <c r="E123" s="27">
        <v>2.0571531596502123E-2</v>
      </c>
      <c r="F123" s="27">
        <v>5.0680609393311073E-2</v>
      </c>
      <c r="G123" s="27">
        <v>1.4585774812945061E-2</v>
      </c>
      <c r="H123" s="27">
        <v>4.6804290994320659E-2</v>
      </c>
      <c r="I123" s="27">
        <v>1.4693951140358779E-2</v>
      </c>
      <c r="J123" s="27">
        <v>1.781303524745334E-2</v>
      </c>
      <c r="K123" s="27">
        <v>2.1076354457765911E-2</v>
      </c>
      <c r="L123" s="27">
        <v>2.6683494095375467E-2</v>
      </c>
      <c r="M123" s="27">
        <v>2.6431082664743404E-2</v>
      </c>
      <c r="N123" s="27">
        <v>2.7747227981609734E-2</v>
      </c>
      <c r="O123" s="27">
        <v>3.2092310466059482E-2</v>
      </c>
      <c r="P123" s="27">
        <v>2.9423961056522018E-2</v>
      </c>
      <c r="Q123" s="1">
        <v>2.4664202650319801E-2</v>
      </c>
      <c r="R123">
        <v>3.3300279455512435E-2</v>
      </c>
    </row>
    <row r="124" spans="1:18" ht="12.75" x14ac:dyDescent="0.2">
      <c r="A124" s="2">
        <v>19</v>
      </c>
      <c r="B124" s="27">
        <v>9.7358694672315272E-3</v>
      </c>
      <c r="C124" s="27">
        <v>1.6983683403948228E-2</v>
      </c>
      <c r="D124" s="27">
        <v>1.1214279275218605E-2</v>
      </c>
      <c r="E124" s="27">
        <v>2.6142612458306034E-3</v>
      </c>
      <c r="F124" s="27">
        <v>1.8462093211935475E-2</v>
      </c>
      <c r="G124" s="27">
        <v>1.5090597674208851E-2</v>
      </c>
      <c r="H124" s="27">
        <v>1.8426034436130848E-2</v>
      </c>
      <c r="I124" s="27">
        <v>2.3997115297935606E-2</v>
      </c>
      <c r="J124" s="27">
        <v>1.2007572342918918E-2</v>
      </c>
      <c r="K124" s="27">
        <v>3.9917064815649564E-2</v>
      </c>
      <c r="L124" s="27">
        <v>2.0914089966645504E-2</v>
      </c>
      <c r="M124" s="27">
        <v>1.9057063012710585E-2</v>
      </c>
      <c r="N124" s="27">
        <v>2.4610114486612943E-2</v>
      </c>
      <c r="O124" s="27">
        <v>2.7332552059857601E-2</v>
      </c>
      <c r="P124" s="27">
        <v>2.4574055710808482E-2</v>
      </c>
      <c r="Q124" s="1">
        <v>2.608852429460019E-2</v>
      </c>
      <c r="R124">
        <v>3.2380780672496175E-2</v>
      </c>
    </row>
    <row r="125" spans="1:18" ht="12.75" x14ac:dyDescent="0.2">
      <c r="A125" s="2">
        <v>20</v>
      </c>
      <c r="B125" s="27">
        <v>1.0781573965563736E-2</v>
      </c>
      <c r="C125" s="27">
        <v>1.0907779680879682E-2</v>
      </c>
      <c r="D125" s="27">
        <v>1.1827278463895943E-2</v>
      </c>
      <c r="E125" s="27">
        <v>1.9165239340124301E-2</v>
      </c>
      <c r="F125" s="27">
        <v>1.1124132335707117E-2</v>
      </c>
      <c r="G125" s="27">
        <v>1.615433156044329E-2</v>
      </c>
      <c r="H125" s="27">
        <v>2.5277201838997308E-2</v>
      </c>
      <c r="I125" s="27">
        <v>1.6911565852338974E-2</v>
      </c>
      <c r="J125" s="27">
        <v>1.512665645001348E-2</v>
      </c>
      <c r="K125" s="27">
        <v>1.7686829532137224E-2</v>
      </c>
      <c r="L125" s="27">
        <v>1.838997566032622E-2</v>
      </c>
      <c r="M125" s="27">
        <v>3.0433606779049598E-2</v>
      </c>
      <c r="N125" s="27">
        <v>2.5096907959974671E-2</v>
      </c>
      <c r="O125" s="27">
        <v>3.8132155413323564E-2</v>
      </c>
      <c r="P125" s="27">
        <v>2.7512845938880238E-2</v>
      </c>
      <c r="Q125" s="1">
        <v>3.0956459028215786E-2</v>
      </c>
      <c r="R125">
        <v>4.3108266474353216E-2</v>
      </c>
    </row>
    <row r="126" spans="1:18" ht="12.75" x14ac:dyDescent="0.2">
      <c r="A126" s="2">
        <v>21</v>
      </c>
      <c r="B126" s="27">
        <v>1.5198774001622568E-2</v>
      </c>
      <c r="C126" s="27">
        <v>1.2638600919498486E-2</v>
      </c>
      <c r="D126" s="27">
        <v>7.8788425132966088E-3</v>
      </c>
      <c r="E126" s="27">
        <v>2.7548904714685036E-2</v>
      </c>
      <c r="F126" s="27">
        <v>1.7885152799062429E-2</v>
      </c>
      <c r="G126" s="27">
        <v>1.5505273595961322E-2</v>
      </c>
      <c r="H126" s="27">
        <v>1.8714504642567201E-2</v>
      </c>
      <c r="I126" s="27">
        <v>1.4748039304065638E-2</v>
      </c>
      <c r="J126" s="27">
        <v>3.7843685206887211E-2</v>
      </c>
      <c r="K126" s="27">
        <v>1.8606328315153485E-2</v>
      </c>
      <c r="L126" s="27">
        <v>2.1202560173082027E-2</v>
      </c>
      <c r="M126" s="27">
        <v>1.8047417290183006E-2</v>
      </c>
      <c r="N126" s="27">
        <v>1.972415036509495E-2</v>
      </c>
      <c r="O126" s="27">
        <v>2.2807175696384883E-2</v>
      </c>
      <c r="P126" s="27">
        <v>3.0812223924997606E-2</v>
      </c>
      <c r="Q126" s="1">
        <v>0.30579644821058316</v>
      </c>
      <c r="R126">
        <v>5.0770756332822221E-2</v>
      </c>
    </row>
    <row r="127" spans="1:18" ht="12.75" x14ac:dyDescent="0.2">
      <c r="A127" s="2">
        <v>22</v>
      </c>
      <c r="B127" s="27">
        <v>1.0619309474443327E-2</v>
      </c>
      <c r="C127" s="27">
        <v>1.5288920941133887E-2</v>
      </c>
      <c r="D127" s="27">
        <v>8.6180474172900621E-3</v>
      </c>
      <c r="E127" s="27">
        <v>1.929144505544008E-2</v>
      </c>
      <c r="F127" s="27">
        <v>9.1769584422607096E-3</v>
      </c>
      <c r="G127" s="27">
        <v>2.1346795276300373E-2</v>
      </c>
      <c r="H127" s="27">
        <v>2.3798792031010402E-2</v>
      </c>
      <c r="I127" s="27">
        <v>1.6983683403948228E-2</v>
      </c>
      <c r="J127" s="27">
        <v>2.4177409176958244E-2</v>
      </c>
      <c r="K127" s="27">
        <v>1.7344271161993843E-2</v>
      </c>
      <c r="L127" s="27">
        <v>2.058956098440452E-2</v>
      </c>
      <c r="M127" s="27">
        <v>2.0679707923915838E-2</v>
      </c>
      <c r="N127" s="27">
        <v>1.4189128279094821E-2</v>
      </c>
      <c r="O127" s="27">
        <v>2.7837374921121393E-2</v>
      </c>
      <c r="P127" s="27">
        <v>2.5890201027675152E-2</v>
      </c>
      <c r="Q127" s="1">
        <v>2.5493554493824743E-2</v>
      </c>
      <c r="R127">
        <v>3.6978274587577645E-2</v>
      </c>
    </row>
    <row r="128" spans="1:18" ht="12.75" x14ac:dyDescent="0.2">
      <c r="A128" s="2">
        <v>23</v>
      </c>
      <c r="B128" s="27">
        <v>1.6370684215270725E-2</v>
      </c>
      <c r="C128" s="27">
        <v>8.167312719732962E-3</v>
      </c>
      <c r="D128" s="27">
        <v>1.334174704768731E-3</v>
      </c>
      <c r="E128" s="27">
        <v>1.2097719282430405E-2</v>
      </c>
      <c r="F128" s="27">
        <v>1.5487244208058923E-2</v>
      </c>
      <c r="G128" s="27">
        <v>1.377445235734235E-2</v>
      </c>
      <c r="H128" s="27">
        <v>1.7344271161993843E-2</v>
      </c>
      <c r="I128" s="27">
        <v>1.5343009104840745E-2</v>
      </c>
      <c r="J128" s="27">
        <v>1.5270891553231488E-2</v>
      </c>
      <c r="K128" s="27">
        <v>1.7272153610384755E-2</v>
      </c>
      <c r="L128" s="27">
        <v>2.0427296493284113E-2</v>
      </c>
      <c r="M128" s="27">
        <v>2.1238618948886654E-2</v>
      </c>
      <c r="N128" s="27">
        <v>1.736230054989624E-2</v>
      </c>
      <c r="O128" s="27">
        <v>1.8570269539348854E-2</v>
      </c>
      <c r="P128" s="27">
        <v>2.8666726764626334E-2</v>
      </c>
      <c r="Q128" s="1">
        <v>1.9183268728026701E-2</v>
      </c>
      <c r="R128">
        <v>3.290363292166202E-2</v>
      </c>
    </row>
    <row r="129" spans="1:18" ht="12.75" x14ac:dyDescent="0.2">
      <c r="A129" s="2">
        <v>24</v>
      </c>
      <c r="B129" s="27">
        <v>5.0662580005407997E-3</v>
      </c>
      <c r="C129" s="27">
        <v>9.4834580365996332E-3</v>
      </c>
      <c r="D129" s="27">
        <v>0</v>
      </c>
      <c r="E129" s="27">
        <v>5.4448751464886416E-3</v>
      </c>
      <c r="F129" s="27">
        <v>8.4197241503650259E-3</v>
      </c>
      <c r="G129" s="27">
        <v>2.3149734066528434E-2</v>
      </c>
      <c r="H129" s="27">
        <v>1.6226449112052545E-2</v>
      </c>
      <c r="I129" s="27">
        <v>1.2223924997746183E-2</v>
      </c>
      <c r="J129" s="27">
        <v>2.4465879383394767E-2</v>
      </c>
      <c r="K129" s="27">
        <v>1.5072568286306452E-2</v>
      </c>
      <c r="L129" s="27">
        <v>2.0355178941674854E-2</v>
      </c>
      <c r="M129" s="27">
        <v>2.3203822230235292E-2</v>
      </c>
      <c r="N129" s="27">
        <v>1.6695213197511875E-2</v>
      </c>
      <c r="O129" s="27">
        <v>2.0445325881186173E-2</v>
      </c>
      <c r="P129" s="27">
        <v>2.372667447940148E-2</v>
      </c>
      <c r="Q129" s="1">
        <v>2.4718290814026662E-2</v>
      </c>
      <c r="R129">
        <v>3.2506986387811951E-2</v>
      </c>
    </row>
    <row r="130" spans="1:18" ht="12.75" x14ac:dyDescent="0.2">
      <c r="A130" s="2">
        <v>25</v>
      </c>
      <c r="B130" s="27">
        <v>1.9111151176414403E-3</v>
      </c>
      <c r="C130" s="27">
        <v>1.9670062201388092E-2</v>
      </c>
      <c r="D130" s="27">
        <v>3.6816010096456894E-2</v>
      </c>
      <c r="E130" s="27">
        <v>3.8943477868924759E-3</v>
      </c>
      <c r="F130" s="27">
        <v>1.052916253493184E-2</v>
      </c>
      <c r="G130" s="27">
        <v>1.7722888307941852E-2</v>
      </c>
      <c r="H130" s="27">
        <v>2.1256648336788718E-2</v>
      </c>
      <c r="I130" s="27">
        <v>1.236816010096453E-2</v>
      </c>
      <c r="J130" s="27">
        <v>2.477237897773352E-2</v>
      </c>
      <c r="K130" s="27">
        <v>2.0120796898945359E-2</v>
      </c>
      <c r="L130" s="27">
        <v>2.1184530785179796E-2</v>
      </c>
      <c r="M130" s="27">
        <v>2.0283061390065766E-2</v>
      </c>
      <c r="N130" s="27">
        <v>1.7470476877309789E-2</v>
      </c>
      <c r="O130" s="27">
        <v>2.3077616514919175E-2</v>
      </c>
      <c r="P130" s="27">
        <v>2.5872171639772755E-2</v>
      </c>
      <c r="Q130" s="1">
        <v>2.9766519426665399E-2</v>
      </c>
      <c r="R130">
        <v>3.171369332011164E-2</v>
      </c>
    </row>
    <row r="131" spans="1:18" ht="12.75" x14ac:dyDescent="0.2">
      <c r="A131" s="2">
        <v>26</v>
      </c>
      <c r="B131" s="27">
        <v>1.0475074371224982E-2</v>
      </c>
      <c r="C131" s="27">
        <v>1.3341747047687648E-2</v>
      </c>
      <c r="D131" s="27">
        <v>1.1502749481655129E-2</v>
      </c>
      <c r="E131" s="27">
        <v>2.1400883440007065E-2</v>
      </c>
      <c r="F131" s="27">
        <v>1.6334625439466264E-2</v>
      </c>
      <c r="G131" s="27">
        <v>1.6929595240241371E-2</v>
      </c>
      <c r="H131" s="27">
        <v>1.9742179752997181E-2</v>
      </c>
      <c r="I131" s="27">
        <v>2.1310736500495576E-2</v>
      </c>
      <c r="J131" s="27">
        <v>1.8299828720814731E-2</v>
      </c>
      <c r="K131" s="27">
        <v>2.4141350401153613E-2</v>
      </c>
      <c r="L131" s="27">
        <v>1.9814297304606269E-2</v>
      </c>
      <c r="M131" s="27">
        <v>2.7945551248535108E-2</v>
      </c>
      <c r="N131" s="27">
        <v>4.0349770125304101E-2</v>
      </c>
      <c r="O131" s="27">
        <v>2.832416839448295E-2</v>
      </c>
      <c r="P131" s="27">
        <v>2.7188316956639254E-2</v>
      </c>
      <c r="Q131" s="1">
        <v>2.7783286757414531E-2</v>
      </c>
      <c r="R131">
        <v>3.4904894978815458E-2</v>
      </c>
    </row>
    <row r="132" spans="1:18" ht="12.75" x14ac:dyDescent="0.2">
      <c r="A132" s="2">
        <v>27</v>
      </c>
      <c r="B132" s="27">
        <v>2.0932119354547904E-2</v>
      </c>
      <c r="C132" s="27">
        <v>1.6226449112052545E-2</v>
      </c>
      <c r="D132" s="27">
        <v>9.1949878301626027E-4</v>
      </c>
      <c r="E132" s="27">
        <v>1.6172360948345687E-2</v>
      </c>
      <c r="F132" s="27">
        <v>1.4171098891192422E-2</v>
      </c>
      <c r="G132" s="27">
        <v>1.9507797710267515E-2</v>
      </c>
      <c r="H132" s="27">
        <v>2.5313260614801939E-2</v>
      </c>
      <c r="I132" s="27">
        <v>1.2169836834039325E-2</v>
      </c>
      <c r="J132" s="27">
        <v>1.7236094834580124E-2</v>
      </c>
      <c r="K132" s="27">
        <v>2.4339673668078651E-2</v>
      </c>
      <c r="L132" s="27">
        <v>3.0884341476606694E-2</v>
      </c>
      <c r="M132" s="27">
        <v>2.834219778238518E-2</v>
      </c>
      <c r="N132" s="27">
        <v>1.6911565852338974E-2</v>
      </c>
      <c r="O132" s="27">
        <v>2.5709907148652008E-2</v>
      </c>
      <c r="P132" s="27">
        <v>2.9694401875056311E-2</v>
      </c>
      <c r="Q132" s="1">
        <v>2.4285585504371959E-2</v>
      </c>
      <c r="R132">
        <v>3.8961507256828509E-2</v>
      </c>
    </row>
    <row r="133" spans="1:18" ht="12.75" x14ac:dyDescent="0.2">
      <c r="A133" s="2">
        <v>28</v>
      </c>
      <c r="B133" s="27">
        <v>8.3476065987557694E-3</v>
      </c>
      <c r="C133" s="27">
        <v>3.9268006851167263E-2</v>
      </c>
      <c r="D133" s="27">
        <v>0.10860903272333884</v>
      </c>
      <c r="E133" s="27">
        <v>1.3990805012169785E-2</v>
      </c>
      <c r="F133" s="27">
        <v>3.5914540701343034E-2</v>
      </c>
      <c r="G133" s="27">
        <v>1.5613449923375039E-2</v>
      </c>
      <c r="H133" s="27">
        <v>2.239249977463275E-2</v>
      </c>
      <c r="I133" s="27">
        <v>1.2656630307400885E-2</v>
      </c>
      <c r="J133" s="27">
        <v>2.1563147931127808E-2</v>
      </c>
      <c r="K133" s="27">
        <v>4.4676823221851444E-2</v>
      </c>
      <c r="L133" s="27">
        <v>2.6214730009915969E-2</v>
      </c>
      <c r="M133" s="27">
        <v>2.5854142251870525E-2</v>
      </c>
      <c r="N133" s="27">
        <v>3.8456684395564718E-2</v>
      </c>
      <c r="O133" s="27">
        <v>2.79996394122418E-2</v>
      </c>
      <c r="P133" s="27">
        <v>2.3888938970521887E-2</v>
      </c>
      <c r="Q133" s="1">
        <v>2.2140088344000518E-2</v>
      </c>
      <c r="R133">
        <v>4.5199675471017629E-2</v>
      </c>
    </row>
    <row r="134" spans="1:18" ht="12.75" x14ac:dyDescent="0.2">
      <c r="A134" s="2">
        <v>29</v>
      </c>
      <c r="B134" s="27">
        <v>7.6084016947623144E-3</v>
      </c>
      <c r="C134" s="27">
        <v>1.7704858920039625E-2</v>
      </c>
      <c r="D134" s="27">
        <v>1.0835662129270594E-2</v>
      </c>
      <c r="E134" s="27">
        <v>8.6360768051922925E-3</v>
      </c>
      <c r="F134" s="27">
        <v>1.6695213197511875E-2</v>
      </c>
      <c r="G134" s="27">
        <v>1.7975299738573747E-2</v>
      </c>
      <c r="H134" s="27">
        <v>1.2656630307400885E-2</v>
      </c>
      <c r="I134" s="27">
        <v>1.2656630307400885E-2</v>
      </c>
      <c r="J134" s="27">
        <v>1.2945100513837408E-2</v>
      </c>
      <c r="K134" s="27">
        <v>2.3239881006039582E-2</v>
      </c>
      <c r="L134" s="27">
        <v>1.646083115478221E-2</v>
      </c>
      <c r="M134" s="27">
        <v>2.1130442621472938E-2</v>
      </c>
      <c r="N134" s="27">
        <v>3.4922924366717685E-2</v>
      </c>
      <c r="O134" s="27">
        <v>2.3492292436671815E-2</v>
      </c>
      <c r="P134" s="27">
        <v>2.3275939781844213E-2</v>
      </c>
      <c r="Q134" s="1">
        <v>2.1563147931127808E-2</v>
      </c>
      <c r="R134">
        <v>4.6515820787884306E-2</v>
      </c>
    </row>
    <row r="135" spans="1:18" ht="12.75" x14ac:dyDescent="0.2">
      <c r="A135" s="2">
        <v>30</v>
      </c>
      <c r="B135" s="1">
        <v>1.2981159289642037E-2</v>
      </c>
      <c r="C135" s="1">
        <v>1.5162715225818107E-2</v>
      </c>
      <c r="D135" s="1">
        <v>5.2645812674658359E-3</v>
      </c>
      <c r="E135" s="1">
        <v>1.4080951951681103E-2</v>
      </c>
      <c r="F135" s="1">
        <v>8.239430271342052E-3</v>
      </c>
      <c r="G135" s="1">
        <v>2.5114937347876901E-2</v>
      </c>
      <c r="H135" s="1">
        <v>1.6298566663661803E-2</v>
      </c>
      <c r="I135" s="1">
        <v>1.0691427026052417E-2</v>
      </c>
      <c r="J135" s="1">
        <v>1.5757685026593218E-2</v>
      </c>
      <c r="K135" s="1">
        <v>5.3583340845578198E-2</v>
      </c>
      <c r="L135" s="1">
        <v>3.975480032452882E-2</v>
      </c>
      <c r="M135" s="1">
        <v>2.7837374921121393E-2</v>
      </c>
      <c r="N135" s="1">
        <v>5.0626521229604211E-2</v>
      </c>
      <c r="O135" s="1">
        <v>2.1274677724691115E-2</v>
      </c>
      <c r="P135" s="1">
        <v>2.3834850806814859E-2</v>
      </c>
      <c r="Q135" s="1">
        <v>2.4105291625349155E-2</v>
      </c>
      <c r="R135">
        <v>3.6816010096456894E-2</v>
      </c>
    </row>
    <row r="136" spans="1:18" ht="12.75" x14ac:dyDescent="0.2">
      <c r="A136" s="2">
        <v>31</v>
      </c>
      <c r="B136" s="1">
        <v>5.96772739565483E-3</v>
      </c>
      <c r="C136" s="1">
        <v>1.5829802578202306E-2</v>
      </c>
      <c r="D136" s="1">
        <v>6.4905796448210184E-3</v>
      </c>
      <c r="E136" s="1">
        <v>1.1268367438925463E-2</v>
      </c>
      <c r="F136" s="1">
        <v>7.6985486342739705E-3</v>
      </c>
      <c r="G136" s="1">
        <v>1.8642387090958112E-2</v>
      </c>
      <c r="H136" s="1">
        <v>1.7145947895068805E-2</v>
      </c>
      <c r="I136" s="1">
        <v>9.6276931398178098E-3</v>
      </c>
      <c r="J136" s="1">
        <v>3.3029838636978136E-2</v>
      </c>
      <c r="K136" s="1">
        <v>3.1984134138645759E-2</v>
      </c>
      <c r="L136" s="1">
        <v>4.0349770125304101E-2</v>
      </c>
      <c r="M136" s="1">
        <v>2.1887676913368622E-2</v>
      </c>
      <c r="N136" s="1">
        <v>3.2182457405571137E-2</v>
      </c>
      <c r="O136" s="1">
        <v>2.7242405120345946E-2</v>
      </c>
      <c r="P136" s="1">
        <v>2.7657081042098415E-2</v>
      </c>
      <c r="Q136" s="1">
        <v>2.1869647525466225E-2</v>
      </c>
      <c r="R136">
        <v>4.3865500766248899E-2</v>
      </c>
    </row>
    <row r="137" spans="1:18" ht="12.75" x14ac:dyDescent="0.2">
      <c r="A137" s="2">
        <v>32</v>
      </c>
      <c r="B137" s="1">
        <v>1.2350130713062131E-2</v>
      </c>
      <c r="C137" s="1">
        <v>1.8876769133687608E-2</v>
      </c>
      <c r="D137" s="1">
        <v>1.3972775624267554E-2</v>
      </c>
      <c r="E137" s="1">
        <v>5.8956098440457417E-3</v>
      </c>
      <c r="F137" s="1">
        <v>1.3990805012169785E-2</v>
      </c>
      <c r="G137" s="1">
        <v>1.8588298927251255E-2</v>
      </c>
      <c r="H137" s="1">
        <v>1.6118272784638829E-2</v>
      </c>
      <c r="I137" s="1">
        <v>2.5277201838997308E-2</v>
      </c>
      <c r="J137" s="1">
        <v>2.9802578202470027E-2</v>
      </c>
      <c r="K137" s="1">
        <v>2.5006761020463186E-2</v>
      </c>
      <c r="L137" s="1">
        <v>2.7512845938880238E-2</v>
      </c>
      <c r="M137" s="1">
        <v>2.7314522671955204E-2</v>
      </c>
      <c r="N137" s="1">
        <v>2.5836112863968128E-2</v>
      </c>
      <c r="O137" s="1">
        <v>2.8179933291264603E-2</v>
      </c>
      <c r="P137" s="1">
        <v>3.0127107184710844E-2</v>
      </c>
      <c r="Q137" s="1">
        <v>2.0932119354547904E-2</v>
      </c>
      <c r="R137">
        <v>3.4886865590913058E-2</v>
      </c>
    </row>
    <row r="138" spans="1:18" ht="12.75" x14ac:dyDescent="0.2">
      <c r="A138" s="2">
        <v>33</v>
      </c>
      <c r="B138" s="1">
        <v>4.8589200396646319E-2</v>
      </c>
      <c r="C138" s="1">
        <v>5.5350220860001631E-2</v>
      </c>
      <c r="D138" s="1">
        <v>1.4387451546019857E-2</v>
      </c>
      <c r="E138" s="1">
        <v>4.9923375101415049E-2</v>
      </c>
      <c r="F138" s="1">
        <v>1.5721626250788757E-2</v>
      </c>
      <c r="G138" s="1">
        <v>2.1184530785179796E-2</v>
      </c>
      <c r="H138" s="1">
        <v>2.1076354457765911E-2</v>
      </c>
      <c r="I138" s="1">
        <v>2.8161903903362543E-2</v>
      </c>
      <c r="J138" s="1">
        <v>3.6184981519877327E-2</v>
      </c>
      <c r="K138" s="1">
        <v>4.476697016136276E-2</v>
      </c>
      <c r="L138" s="1">
        <v>3.425583701433315E-2</v>
      </c>
      <c r="M138" s="1">
        <v>3.559001171910222E-2</v>
      </c>
      <c r="N138" s="1">
        <v>4.761561344992337E-2</v>
      </c>
      <c r="O138" s="1">
        <v>2.5980347967186471E-2</v>
      </c>
      <c r="P138" s="1">
        <v>3.4003425583701258E-2</v>
      </c>
      <c r="Q138" s="1">
        <v>3.0271342287929187E-2</v>
      </c>
      <c r="R138">
        <v>-1</v>
      </c>
    </row>
    <row r="139" spans="1:18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8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8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8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8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8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 s="2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  <c r="G962" s="10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  <row r="1178" spans="1:6" x14ac:dyDescent="0.25">
      <c r="A1178" s="18"/>
      <c r="B1178" s="19"/>
      <c r="C1178" s="20"/>
      <c r="D1178" s="21"/>
      <c r="E1178" s="11"/>
      <c r="F1178" s="22"/>
    </row>
  </sheetData>
  <sheetProtection sheet="1" selectLockedCells="1"/>
  <mergeCells count="1">
    <mergeCell ref="A1:G1"/>
  </mergeCells>
  <conditionalFormatting sqref="B2:B33">
    <cfRule type="cellIs" dxfId="23" priority="4" operator="equal">
      <formula>$H$2</formula>
    </cfRule>
  </conditionalFormatting>
  <conditionalFormatting sqref="B106:Q106 A106:A151">
    <cfRule type="expression" dxfId="22" priority="1" stopIfTrue="1">
      <formula>A106=SMALL($B106:$C106,1)</formula>
    </cfRule>
    <cfRule type="expression" dxfId="21" priority="2" stopIfTrue="1">
      <formula>A106=SMALL($B106:$C106,2)</formula>
    </cfRule>
    <cfRule type="expression" dxfId="20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73D83-B542-4940-A1C1-5468F6B1AA14}">
  <dimension ref="A1:Q1178"/>
  <sheetViews>
    <sheetView showGridLines="0" zoomScale="85" zoomScaleNormal="85" workbookViewId="0">
      <selection activeCell="A6" sqref="A6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30" t="s">
        <v>8</v>
      </c>
      <c r="B1" s="31"/>
      <c r="C1" s="31"/>
      <c r="D1" s="31"/>
      <c r="E1" s="31"/>
      <c r="F1" s="31"/>
      <c r="G1" s="32"/>
      <c r="H1" s="5" t="s">
        <v>1</v>
      </c>
      <c r="I1" s="6" t="str">
        <f>J52</f>
        <v>Fernando Mota</v>
      </c>
      <c r="J1" s="6" t="e">
        <f>K52</f>
        <v>#N/A</v>
      </c>
      <c r="K1" s="6" t="e">
        <f>L52</f>
        <v>#N/A</v>
      </c>
    </row>
    <row r="2" spans="1:13" x14ac:dyDescent="0.25">
      <c r="A2" s="8"/>
      <c r="B2" s="9" t="s">
        <v>18</v>
      </c>
      <c r="C2" s="10"/>
      <c r="D2" s="10"/>
      <c r="E2" s="10"/>
      <c r="F2" s="10"/>
      <c r="G2" s="10"/>
      <c r="H2" s="5" t="s">
        <v>2</v>
      </c>
      <c r="I2" s="29">
        <f>AVERAGE(J53:J97)</f>
        <v>7.9980590924503651E-3</v>
      </c>
      <c r="J2" s="29" t="e">
        <f>AVERAGE(K53:K97)</f>
        <v>#N/A</v>
      </c>
      <c r="K2" s="29" t="e">
        <f>AVERAGE(L53:L97)</f>
        <v>#N/A</v>
      </c>
    </row>
    <row r="3" spans="1:13" x14ac:dyDescent="0.25">
      <c r="A3" s="8">
        <v>1</v>
      </c>
      <c r="B3" s="12" t="s">
        <v>10</v>
      </c>
      <c r="C3" s="10"/>
      <c r="D3" s="10"/>
      <c r="E3" s="10"/>
      <c r="F3" s="10"/>
      <c r="G3" s="10"/>
      <c r="H3" s="5" t="s">
        <v>3</v>
      </c>
      <c r="I3" s="29">
        <f>LARGE(J53:J97,2)</f>
        <v>1.9562243502051994E-2</v>
      </c>
      <c r="J3" s="29" t="e">
        <f>LARGE(K53:K97,2)</f>
        <v>#N/A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/>
      <c r="B4" s="12" t="s">
        <v>16</v>
      </c>
      <c r="C4" s="10"/>
      <c r="D4" s="10"/>
      <c r="E4" s="10"/>
      <c r="F4" s="10"/>
      <c r="G4" s="10"/>
      <c r="H4" s="5" t="s">
        <v>4</v>
      </c>
      <c r="I4" s="29">
        <f>SMALL(J53:J97,1)</f>
        <v>1.5199878400929986E-5</v>
      </c>
      <c r="J4" s="29" t="e">
        <f>SMALL(K53:K97,1)</f>
        <v>#N/A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/>
      <c r="B5" s="12" t="s">
        <v>13</v>
      </c>
      <c r="C5" s="10"/>
      <c r="D5" s="10"/>
      <c r="E5" s="10"/>
      <c r="F5" s="10"/>
      <c r="G5" s="10"/>
      <c r="H5" s="14" t="s">
        <v>5</v>
      </c>
      <c r="I5" s="29">
        <f>_xlfn.STDEV.S(J53:J97)</f>
        <v>5.5612132578404336E-3</v>
      </c>
      <c r="J5" s="29" t="e">
        <f>_xlfn.STDEV.S(K53:K97)</f>
        <v>#N/A</v>
      </c>
      <c r="K5" s="29" t="e">
        <f>_xlfn.STDEV.S(L53:L97)</f>
        <v>#N/A</v>
      </c>
    </row>
    <row r="6" spans="1:13" x14ac:dyDescent="0.25">
      <c r="A6" s="8"/>
      <c r="B6" s="12" t="s">
        <v>17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 t="s">
        <v>11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12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 t="s">
        <v>14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 t="s">
        <v>22</v>
      </c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 t="s">
        <v>25</v>
      </c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 t="s">
        <v>23</v>
      </c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 t="s">
        <v>30</v>
      </c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 t="s">
        <v>31</v>
      </c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 t="s">
        <v>24</v>
      </c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 t="s">
        <v>20</v>
      </c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/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/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>
        <f>MATCH(J52,'ETAPA 4'!$B$106:$AT$106,0)</f>
        <v>2</v>
      </c>
      <c r="K50" s="17" t="e">
        <f>MATCH(K52,'ETAPA 4'!$B$106:$AT$106,0)</f>
        <v>#N/A</v>
      </c>
      <c r="L50" s="17" t="e">
        <f>MATCH(L52,'ETAPA 4'!$B$106:$AT$106,0)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4'!$B$107:$B$147)</f>
        <v>27</v>
      </c>
      <c r="K51" s="23">
        <f>COUNTA('ETAPA 4'!$B$107:$B$147)</f>
        <v>27</v>
      </c>
      <c r="L51" s="23">
        <f>COUNTA('ETAPA 4'!$B$107:$B$147)</f>
        <v>27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str">
        <f>VLOOKUP(1,$A$2:$B$46,2,FALSE)</f>
        <v>Fernando Mota</v>
      </c>
      <c r="K52" s="24" t="e">
        <f>VLOOKUP(2,$A$2:$B$46,2,FALSE)</f>
        <v>#N/A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cm="1">
        <f t="array" ref="J53">IF(INDEX('ETAPA 4'!$B$106:$AT$171,$I53+1,J$50)=0,"",INDEX('ETAPA 4'!$B$106:$AT$171,$I53+1,J$50))</f>
        <v>1.989664082687331E-2</v>
      </c>
      <c r="K53" s="28" t="e" cm="1">
        <f t="array" ref="K53">IF(INDEX('ETAPA 4'!$B$106:$AT$171,$I53+1,K$50)=0,"",INDEX('ETAPA 4'!$B$106:$AT$171,$I53+1,K$50))</f>
        <v>#N/A</v>
      </c>
      <c r="L53" s="28" t="e" cm="1">
        <f t="array" ref="L53">IF(INDEX('ETAPA 4'!$B$106:$AT$171,$I53+1,L$50)=0,"",INDEX('ETAPA 4'!$B$106:$AT$171,$I53+1,L$50))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cm="1">
        <f t="array" ref="J54">IF(INDEX('ETAPA 4'!$B$106:$AT$171,$I54+1,J$50)=0,"",INDEX('ETAPA 4'!$B$106:$AT$171,$I54+1,J$50))</f>
        <v>1.1947104423164571E-2</v>
      </c>
      <c r="K54" s="28" t="e" cm="1">
        <f t="array" ref="K54">IF(INDEX('ETAPA 4'!$B$106:$AT$171,$I54+1,K$50)=0,"",INDEX('ETAPA 4'!$B$106:$AT$171,$I54+1,K$50))</f>
        <v>#N/A</v>
      </c>
      <c r="L54" s="28" t="e" cm="1">
        <f t="array" ref="L54">IF(INDEX('ETAPA 4'!$B$106:$AT$171,$I54+1,L$50)=0,"",INDEX('ETAPA 4'!$B$106:$AT$171,$I54+1,L$50))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cm="1">
        <f t="array" ref="J55">IF(INDEX('ETAPA 4'!$B$106:$AT$171,$I55+1,J$50)=0,"",INDEX('ETAPA 4'!$B$106:$AT$171,$I55+1,J$50))</f>
        <v>1.9227846177230681E-2</v>
      </c>
      <c r="K55" s="28" t="e" cm="1">
        <f t="array" ref="K55">IF(INDEX('ETAPA 4'!$B$106:$AT$171,$I55+1,K$50)=0,"",INDEX('ETAPA 4'!$B$106:$AT$171,$I55+1,K$50))</f>
        <v>#N/A</v>
      </c>
      <c r="L55" s="28" t="e" cm="1">
        <f t="array" ref="L55">IF(INDEX('ETAPA 4'!$B$106:$AT$171,$I55+1,L$50)=0,"",INDEX('ETAPA 4'!$B$106:$AT$171,$I55+1,L$50))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cm="1">
        <f t="array" ref="J56">IF(INDEX('ETAPA 4'!$B$106:$AT$171,$I56+1,J$50)=0,"",INDEX('ETAPA 4'!$B$106:$AT$171,$I56+1,J$50))</f>
        <v>8.861529107767099E-3</v>
      </c>
      <c r="K56" s="28" t="e" cm="1">
        <f t="array" ref="K56">IF(INDEX('ETAPA 4'!$B$106:$AT$171,$I56+1,K$50)=0,"",INDEX('ETAPA 4'!$B$106:$AT$171,$I56+1,K$50))</f>
        <v>#N/A</v>
      </c>
      <c r="L56" s="28" t="e" cm="1">
        <f t="array" ref="L56">IF(INDEX('ETAPA 4'!$B$106:$AT$171,$I56+1,L$50)=0,"",INDEX('ETAPA 4'!$B$106:$AT$171,$I56+1,L$50))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cm="1">
        <f t="array" ref="J57">IF(INDEX('ETAPA 4'!$B$106:$AT$171,$I57+1,J$50)=0,"",INDEX('ETAPA 4'!$B$106:$AT$171,$I57+1,J$50))</f>
        <v>1.9562243502051994E-2</v>
      </c>
      <c r="K57" s="28" t="e" cm="1">
        <f t="array" ref="K57">IF(INDEX('ETAPA 4'!$B$106:$AT$171,$I57+1,K$50)=0,"",INDEX('ETAPA 4'!$B$106:$AT$171,$I57+1,K$50))</f>
        <v>#N/A</v>
      </c>
      <c r="L57" s="28" t="e" cm="1">
        <f t="array" ref="L57">IF(INDEX('ETAPA 4'!$B$106:$AT$171,$I57+1,L$50)=0,"",INDEX('ETAPA 4'!$B$106:$AT$171,$I57+1,L$50))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cm="1">
        <f t="array" ref="J58">IF(INDEX('ETAPA 4'!$B$106:$AT$171,$I58+1,J$50)=0,"",INDEX('ETAPA 4'!$B$106:$AT$171,$I58+1,J$50))</f>
        <v>1.6689466484268112E-2</v>
      </c>
      <c r="K58" s="28" t="e" cm="1">
        <f t="array" ref="K58">IF(INDEX('ETAPA 4'!$B$106:$AT$171,$I58+1,K$50)=0,"",INDEX('ETAPA 4'!$B$106:$AT$171,$I58+1,K$50))</f>
        <v>#N/A</v>
      </c>
      <c r="L58" s="28" t="e" cm="1">
        <f t="array" ref="L58">IF(INDEX('ETAPA 4'!$B$106:$AT$171,$I58+1,L$50)=0,"",INDEX('ETAPA 4'!$B$106:$AT$171,$I58+1,L$50))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cm="1">
        <f t="array" ref="J59">IF(INDEX('ETAPA 4'!$B$106:$AT$171,$I59+1,J$50)=0,"",INDEX('ETAPA 4'!$B$106:$AT$171,$I59+1,J$50))</f>
        <v>6.8399452804398511E-4</v>
      </c>
      <c r="K59" s="28" t="e" cm="1">
        <f t="array" ref="K59">IF(INDEX('ETAPA 4'!$B$106:$AT$171,$I59+1,K$50)=0,"",INDEX('ETAPA 4'!$B$106:$AT$171,$I59+1,K$50))</f>
        <v>#N/A</v>
      </c>
      <c r="L59" s="28" t="e" cm="1">
        <f t="array" ref="L59">IF(INDEX('ETAPA 4'!$B$106:$AT$171,$I59+1,L$50)=0,"",INDEX('ETAPA 4'!$B$106:$AT$171,$I59+1,L$50))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cm="1">
        <f t="array" ref="J60">IF(INDEX('ETAPA 4'!$B$106:$AT$171,$I60+1,J$50)=0,"",INDEX('ETAPA 4'!$B$106:$AT$171,$I60+1,J$50))</f>
        <v>1.5199878400929986E-5</v>
      </c>
      <c r="K60" s="28" t="e" cm="1">
        <f t="array" ref="K60">IF(INDEX('ETAPA 4'!$B$106:$AT$171,$I60+1,K$50)=0,"",INDEX('ETAPA 4'!$B$106:$AT$171,$I60+1,K$50))</f>
        <v>#N/A</v>
      </c>
      <c r="L60" s="28" t="e" cm="1">
        <f t="array" ref="L60">IF(INDEX('ETAPA 4'!$B$106:$AT$171,$I60+1,L$50)=0,"",INDEX('ETAPA 4'!$B$106:$AT$171,$I60+1,L$50))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cm="1">
        <f t="array" ref="J61">IF(INDEX('ETAPA 4'!$B$106:$AT$171,$I61+1,J$50)=0,"",INDEX('ETAPA 4'!$B$106:$AT$171,$I61+1,J$50))</f>
        <v>4.6511627906976752E-3</v>
      </c>
      <c r="K61" s="28" t="e" cm="1">
        <f t="array" ref="K61">IF(INDEX('ETAPA 4'!$B$106:$AT$171,$I61+1,K$50)=0,"",INDEX('ETAPA 4'!$B$106:$AT$171,$I61+1,K$50))</f>
        <v>#N/A</v>
      </c>
      <c r="L61" s="28" t="e" cm="1">
        <f t="array" ref="L61">IF(INDEX('ETAPA 4'!$B$106:$AT$171,$I61+1,L$50)=0,"",INDEX('ETAPA 4'!$B$106:$AT$171,$I61+1,L$50))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t="str" cm="1">
        <f t="array" ref="J62">IF(INDEX('ETAPA 4'!$B$106:$AT$171,$I62+1,J$50)=0,"",INDEX('ETAPA 4'!$B$106:$AT$171,$I62+1,J$50))</f>
        <v/>
      </c>
      <c r="K62" s="28" t="e" cm="1">
        <f t="array" ref="K62">IF(INDEX('ETAPA 4'!$B$106:$AT$171,$I62+1,K$50)=0,"",INDEX('ETAPA 4'!$B$106:$AT$171,$I62+1,K$50))</f>
        <v>#N/A</v>
      </c>
      <c r="L62" s="28" t="e" cm="1">
        <f t="array" ref="L62">IF(INDEX('ETAPA 4'!$B$106:$AT$171,$I62+1,L$50)=0,"",INDEX('ETAPA 4'!$B$106:$AT$171,$I62+1,L$50))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cm="1">
        <f t="array" ref="J63">IF(INDEX('ETAPA 4'!$B$106:$AT$171,$I63+1,J$50)=0,"",INDEX('ETAPA 4'!$B$106:$AT$171,$I63+1,J$50))</f>
        <v>7.9647362821098095E-3</v>
      </c>
      <c r="K63" s="28" t="e" cm="1">
        <f t="array" ref="K63">IF(INDEX('ETAPA 4'!$B$106:$AT$171,$I63+1,K$50)=0,"",INDEX('ETAPA 4'!$B$106:$AT$171,$I63+1,K$50))</f>
        <v>#N/A</v>
      </c>
      <c r="L63" s="28" t="e" cm="1">
        <f t="array" ref="L63">IF(INDEX('ETAPA 4'!$B$106:$AT$171,$I63+1,L$50)=0,"",INDEX('ETAPA 4'!$B$106:$AT$171,$I63+1,L$50))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cm="1">
        <f t="array" ref="J64">IF(INDEX('ETAPA 4'!$B$106:$AT$171,$I64+1,J$50)=0,"",INDEX('ETAPA 4'!$B$106:$AT$171,$I64+1,J$50))</f>
        <v>4.3775649794802231E-3</v>
      </c>
      <c r="K64" s="28" t="e" cm="1">
        <f t="array" ref="K64">IF(INDEX('ETAPA 4'!$B$106:$AT$171,$I64+1,K$50)=0,"",INDEX('ETAPA 4'!$B$106:$AT$171,$I64+1,K$50))</f>
        <v>#N/A</v>
      </c>
      <c r="L64" s="28" t="e" cm="1">
        <f t="array" ref="L64">IF(INDEX('ETAPA 4'!$B$106:$AT$171,$I64+1,L$50)=0,"",INDEX('ETAPA 4'!$B$106:$AT$171,$I64+1,L$50))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cm="1">
        <f t="array" ref="J65">IF(INDEX('ETAPA 4'!$B$106:$AT$171,$I65+1,J$50)=0,"",INDEX('ETAPA 4'!$B$106:$AT$171,$I65+1,J$50))</f>
        <v>4.2407660738715686E-3</v>
      </c>
      <c r="K65" s="28" t="e" cm="1">
        <f t="array" ref="K65">IF(INDEX('ETAPA 4'!$B$106:$AT$171,$I65+1,K$50)=0,"",INDEX('ETAPA 4'!$B$106:$AT$171,$I65+1,K$50))</f>
        <v>#N/A</v>
      </c>
      <c r="L65" s="28" t="e" cm="1">
        <f t="array" ref="L65">IF(INDEX('ETAPA 4'!$B$106:$AT$171,$I65+1,L$50)=0,"",INDEX('ETAPA 4'!$B$106:$AT$171,$I65+1,L$50))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cm="1">
        <f t="array" ref="J66">IF(INDEX('ETAPA 4'!$B$106:$AT$171,$I66+1,J$50)=0,"",INDEX('ETAPA 4'!$B$106:$AT$171,$I66+1,J$50))</f>
        <v>6.4903480772154718E-3</v>
      </c>
      <c r="K66" s="28" t="e" cm="1">
        <f t="array" ref="K66">IF(INDEX('ETAPA 4'!$B$106:$AT$171,$I66+1,K$50)=0,"",INDEX('ETAPA 4'!$B$106:$AT$171,$I66+1,K$50))</f>
        <v>#N/A</v>
      </c>
      <c r="L66" s="28" t="e" cm="1">
        <f t="array" ref="L66">IF(INDEX('ETAPA 4'!$B$106:$AT$171,$I66+1,L$50)=0,"",INDEX('ETAPA 4'!$B$106:$AT$171,$I66+1,L$50))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cm="1">
        <f t="array" ref="J67">IF(INDEX('ETAPA 4'!$B$106:$AT$171,$I67+1,J$50)=0,"",INDEX('ETAPA 4'!$B$106:$AT$171,$I67+1,J$50))</f>
        <v>6.3535491716066742E-3</v>
      </c>
      <c r="K67" s="28" t="e" cm="1">
        <f t="array" ref="K67">IF(INDEX('ETAPA 4'!$B$106:$AT$171,$I67+1,K$50)=0,"",INDEX('ETAPA 4'!$B$106:$AT$171,$I67+1,K$50))</f>
        <v>#N/A</v>
      </c>
      <c r="L67" s="28" t="e" cm="1">
        <f t="array" ref="L67">IF(INDEX('ETAPA 4'!$B$106:$AT$171,$I67+1,L$50)=0,"",INDEX('ETAPA 4'!$B$106:$AT$171,$I67+1,L$50))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cm="1">
        <f t="array" ref="J68">IF(INDEX('ETAPA 4'!$B$106:$AT$171,$I68+1,J$50)=0,"",INDEX('ETAPA 4'!$B$106:$AT$171,$I68+1,J$50))</f>
        <v>1.8239854081167242E-3</v>
      </c>
      <c r="K68" s="28" t="e" cm="1">
        <f t="array" ref="K68">IF(INDEX('ETAPA 4'!$B$106:$AT$171,$I68+1,K$50)=0,"",INDEX('ETAPA 4'!$B$106:$AT$171,$I68+1,K$50))</f>
        <v>#N/A</v>
      </c>
      <c r="L68" s="28" t="e" cm="1">
        <f t="array" ref="L68">IF(INDEX('ETAPA 4'!$B$106:$AT$171,$I68+1,L$50)=0,"",INDEX('ETAPA 4'!$B$106:$AT$171,$I68+1,L$50))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cm="1">
        <f t="array" ref="J69">IF(INDEX('ETAPA 4'!$B$106:$AT$171,$I69+1,J$50)=0,"",INDEX('ETAPA 4'!$B$106:$AT$171,$I69+1,J$50))</f>
        <v>9.8647210822314681E-3</v>
      </c>
      <c r="K69" s="28" t="e" cm="1">
        <f t="array" ref="K69">IF(INDEX('ETAPA 4'!$B$106:$AT$171,$I69+1,K$50)=0,"",INDEX('ETAPA 4'!$B$106:$AT$171,$I69+1,K$50))</f>
        <v>#N/A</v>
      </c>
      <c r="L69" s="28" t="e" cm="1">
        <f t="array" ref="L69">IF(INDEX('ETAPA 4'!$B$106:$AT$171,$I69+1,L$50)=0,"",INDEX('ETAPA 4'!$B$106:$AT$171,$I69+1,L$50))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cm="1">
        <f t="array" ref="J70">IF(INDEX('ETAPA 4'!$B$106:$AT$171,$I70+1,J$50)=0,"",INDEX('ETAPA 4'!$B$106:$AT$171,$I70+1,J$50))</f>
        <v>3.8151694786441055E-3</v>
      </c>
      <c r="K70" s="28" t="e" cm="1">
        <f t="array" ref="K70">IF(INDEX('ETAPA 4'!$B$106:$AT$171,$I70+1,K$50)=0,"",INDEX('ETAPA 4'!$B$106:$AT$171,$I70+1,K$50))</f>
        <v>#N/A</v>
      </c>
      <c r="L70" s="28" t="e" cm="1">
        <f t="array" ref="L70">IF(INDEX('ETAPA 4'!$B$106:$AT$171,$I70+1,L$50)=0,"",INDEX('ETAPA 4'!$B$106:$AT$171,$I70+1,L$50))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cm="1">
        <f t="array" ref="J71">IF(INDEX('ETAPA 4'!$B$106:$AT$171,$I71+1,J$50)=0,"",INDEX('ETAPA 4'!$B$106:$AT$171,$I71+1,J$50))</f>
        <v>6.8551451588386454E-3</v>
      </c>
      <c r="K71" s="28" t="e" cm="1">
        <f t="array" ref="K71">IF(INDEX('ETAPA 4'!$B$106:$AT$171,$I71+1,K$50)=0,"",INDEX('ETAPA 4'!$B$106:$AT$171,$I71+1,K$50))</f>
        <v>#N/A</v>
      </c>
      <c r="L71" s="28" t="e" cm="1">
        <f t="array" ref="L71">IF(INDEX('ETAPA 4'!$B$106:$AT$171,$I71+1,L$50)=0,"",INDEX('ETAPA 4'!$B$106:$AT$171,$I71+1,L$50))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cm="1">
        <f t="array" ref="J72">IF(INDEX('ETAPA 4'!$B$106:$AT$171,$I72+1,J$50)=0,"",INDEX('ETAPA 4'!$B$106:$AT$171,$I72+1,J$50))</f>
        <v>3.0247758017937529E-3</v>
      </c>
      <c r="K72" s="28" t="e" cm="1">
        <f t="array" ref="K72">IF(INDEX('ETAPA 4'!$B$106:$AT$171,$I72+1,K$50)=0,"",INDEX('ETAPA 4'!$B$106:$AT$171,$I72+1,K$50))</f>
        <v>#N/A</v>
      </c>
      <c r="L72" s="28" t="e" cm="1">
        <f t="array" ref="L72">IF(INDEX('ETAPA 4'!$B$106:$AT$171,$I72+1,L$50)=0,"",INDEX('ETAPA 4'!$B$106:$AT$171,$I72+1,L$50))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cm="1">
        <f t="array" ref="J73">IF(INDEX('ETAPA 4'!$B$106:$AT$171,$I73+1,J$50)=0,"",INDEX('ETAPA 4'!$B$106:$AT$171,$I73+1,J$50))</f>
        <v>7.341541267669829E-3</v>
      </c>
      <c r="K73" s="28" t="e" cm="1">
        <f t="array" ref="K73">IF(INDEX('ETAPA 4'!$B$106:$AT$171,$I73+1,K$50)=0,"",INDEX('ETAPA 4'!$B$106:$AT$171,$I73+1,K$50))</f>
        <v>#N/A</v>
      </c>
      <c r="L73" s="28" t="e" cm="1">
        <f t="array" ref="L73">IF(INDEX('ETAPA 4'!$B$106:$AT$171,$I73+1,L$50)=0,"",INDEX('ETAPA 4'!$B$106:$AT$171,$I73+1,L$50))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cm="1">
        <f t="array" ref="J74">IF(INDEX('ETAPA 4'!$B$106:$AT$171,$I74+1,J$50)=0,"",INDEX('ETAPA 4'!$B$106:$AT$171,$I74+1,J$50))</f>
        <v>5.9279525763793533E-3</v>
      </c>
      <c r="K74" s="28" t="e" cm="1">
        <f t="array" ref="K74">IF(INDEX('ETAPA 4'!$B$106:$AT$171,$I74+1,K$50)=0,"",INDEX('ETAPA 4'!$B$106:$AT$171,$I74+1,K$50))</f>
        <v>#N/A</v>
      </c>
      <c r="L74" s="28" t="e" cm="1">
        <f t="array" ref="L74">IF(INDEX('ETAPA 4'!$B$106:$AT$171,$I74+1,L$50)=0,"",INDEX('ETAPA 4'!$B$106:$AT$171,$I74+1,L$50))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cm="1">
        <f t="array" ref="J75">IF(INDEX('ETAPA 4'!$B$106:$AT$171,$I75+1,J$50)=0,"",INDEX('ETAPA 4'!$B$106:$AT$171,$I75+1,J$50))</f>
        <v>4.1191670466637015E-3</v>
      </c>
      <c r="K75" s="28" t="e" cm="1">
        <f t="array" ref="K75">IF(INDEX('ETAPA 4'!$B$106:$AT$171,$I75+1,K$50)=0,"",INDEX('ETAPA 4'!$B$106:$AT$171,$I75+1,K$50))</f>
        <v>#N/A</v>
      </c>
      <c r="L75" s="28" t="e" cm="1">
        <f t="array" ref="L75">IF(INDEX('ETAPA 4'!$B$106:$AT$171,$I75+1,L$50)=0,"",INDEX('ETAPA 4'!$B$106:$AT$171,$I75+1,L$50))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cm="1">
        <f t="array" ref="J76">IF(INDEX('ETAPA 4'!$B$106:$AT$171,$I76+1,J$50)=0,"",INDEX('ETAPA 4'!$B$106:$AT$171,$I76+1,J$50))</f>
        <v>8.2383340933271185E-3</v>
      </c>
      <c r="K76" s="28" t="e" cm="1">
        <f t="array" ref="K76">IF(INDEX('ETAPA 4'!$B$106:$AT$171,$I76+1,K$50)=0,"",INDEX('ETAPA 4'!$B$106:$AT$171,$I76+1,K$50))</f>
        <v>#N/A</v>
      </c>
      <c r="L76" s="28" t="e" cm="1">
        <f t="array" ref="L76">IF(INDEX('ETAPA 4'!$B$106:$AT$171,$I76+1,L$50)=0,"",INDEX('ETAPA 4'!$B$106:$AT$171,$I76+1,L$50))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cm="1">
        <f t="array" ref="J77">IF(INDEX('ETAPA 4'!$B$106:$AT$171,$I77+1,J$50)=0,"",INDEX('ETAPA 4'!$B$106:$AT$171,$I77+1,J$50))</f>
        <v>6.1711506307949452E-3</v>
      </c>
      <c r="K77" s="28" t="e" cm="1">
        <f t="array" ref="K77">IF(INDEX('ETAPA 4'!$B$106:$AT$171,$I77+1,K$50)=0,"",INDEX('ETAPA 4'!$B$106:$AT$171,$I77+1,K$50))</f>
        <v>#N/A</v>
      </c>
      <c r="L77" s="28" t="e" cm="1">
        <f t="array" ref="L77">IF(INDEX('ETAPA 4'!$B$106:$AT$171,$I77+1,L$50)=0,"",INDEX('ETAPA 4'!$B$106:$AT$171,$I77+1,L$50))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cm="1">
        <f t="array" ref="J78">IF(INDEX('ETAPA 4'!$B$106:$AT$171,$I78+1,J$50)=0,"",INDEX('ETAPA 4'!$B$106:$AT$171,$I78+1,J$50))</f>
        <v>1.1263109895120872E-2</v>
      </c>
      <c r="K78" s="28" t="e" cm="1">
        <f t="array" ref="K78">IF(INDEX('ETAPA 4'!$B$106:$AT$171,$I78+1,K$50)=0,"",INDEX('ETAPA 4'!$B$106:$AT$171,$I78+1,K$50))</f>
        <v>#N/A</v>
      </c>
      <c r="L78" s="28" t="e" cm="1">
        <f t="array" ref="L78">IF(INDEX('ETAPA 4'!$B$106:$AT$171,$I78+1,L$50)=0,"",INDEX('ETAPA 4'!$B$106:$AT$171,$I78+1,L$50))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cm="1">
        <f t="array" ref="J79">IF(INDEX('ETAPA 4'!$B$106:$AT$171,$I79+1,J$50)=0,"",INDEX('ETAPA 4'!$B$106:$AT$171,$I79+1,J$50))</f>
        <v>8.5423316613468577E-3</v>
      </c>
      <c r="K79" s="28" t="e" cm="1">
        <f t="array" ref="K79">IF(INDEX('ETAPA 4'!$B$106:$AT$171,$I79+1,K$50)=0,"",INDEX('ETAPA 4'!$B$106:$AT$171,$I79+1,K$50))</f>
        <v>#N/A</v>
      </c>
      <c r="L79" s="28" t="e" cm="1">
        <f t="array" ref="L79">IF(INDEX('ETAPA 4'!$B$106:$AT$171,$I79+1,L$50)=0,"",INDEX('ETAPA 4'!$B$106:$AT$171,$I79+1,L$50))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t="str" cm="1">
        <f t="array" ref="J80">IF(INDEX('ETAPA 4'!$B$106:$AT$171,$I80+1,J$50)=0,"",INDEX('ETAPA 4'!$B$106:$AT$171,$I80+1,J$50))</f>
        <v/>
      </c>
      <c r="K80" s="28" t="e" cm="1">
        <f t="array" ref="K80">IF(INDEX('ETAPA 4'!$B$106:$AT$171,$I80+1,K$50)=0,"",INDEX('ETAPA 4'!$B$106:$AT$171,$I80+1,K$50))</f>
        <v>#N/A</v>
      </c>
      <c r="L80" s="28" t="e" cm="1">
        <f t="array" ref="L80">IF(INDEX('ETAPA 4'!$B$106:$AT$171,$I80+1,L$50)=0,"",INDEX('ETAPA 4'!$B$106:$AT$171,$I80+1,L$50))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t="str" cm="1">
        <f t="array" ref="J81">IF(INDEX('ETAPA 4'!$B$106:$AT$171,$I81+1,J$50)=0,"",INDEX('ETAPA 4'!$B$106:$AT$171,$I81+1,J$50))</f>
        <v/>
      </c>
      <c r="K81" s="28" t="e" cm="1">
        <f t="array" ref="K81">IF(INDEX('ETAPA 4'!$B$106:$AT$171,$I81+1,K$50)=0,"",INDEX('ETAPA 4'!$B$106:$AT$171,$I81+1,K$50))</f>
        <v>#N/A</v>
      </c>
      <c r="L81" s="28" t="e" cm="1">
        <f t="array" ref="L81">IF(INDEX('ETAPA 4'!$B$106:$AT$171,$I81+1,L$50)=0,"",INDEX('ETAPA 4'!$B$106:$AT$171,$I81+1,L$50))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t="str" cm="1">
        <f t="array" ref="J82">IF(INDEX('ETAPA 4'!$B$106:$AT$171,$I82+1,J$50)=0,"",INDEX('ETAPA 4'!$B$106:$AT$171,$I82+1,J$50))</f>
        <v/>
      </c>
      <c r="K82" s="28" t="e" cm="1">
        <f t="array" ref="K82">IF(INDEX('ETAPA 4'!$B$106:$AT$171,$I82+1,K$50)=0,"",INDEX('ETAPA 4'!$B$106:$AT$171,$I82+1,K$50))</f>
        <v>#N/A</v>
      </c>
      <c r="L82" s="28" t="e" cm="1">
        <f t="array" ref="L82">IF(INDEX('ETAPA 4'!$B$106:$AT$171,$I82+1,L$50)=0,"",INDEX('ETAPA 4'!$B$106:$AT$171,$I82+1,L$50))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t="str" cm="1">
        <f t="array" ref="J83">IF(INDEX('ETAPA 4'!$B$106:$AT$171,$I83+1,J$50)=0,"",INDEX('ETAPA 4'!$B$106:$AT$171,$I83+1,J$50))</f>
        <v/>
      </c>
      <c r="K83" s="28" t="e" cm="1">
        <f t="array" ref="K83">IF(INDEX('ETAPA 4'!$B$106:$AT$171,$I83+1,K$50)=0,"",INDEX('ETAPA 4'!$B$106:$AT$171,$I83+1,K$50))</f>
        <v>#N/A</v>
      </c>
      <c r="L83" s="28" t="e" cm="1">
        <f t="array" ref="L83">IF(INDEX('ETAPA 4'!$B$106:$AT$171,$I83+1,L$50)=0,"",INDEX('ETAPA 4'!$B$106:$AT$171,$I83+1,L$50))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t="str" cm="1">
        <f t="array" ref="J84">IF(INDEX('ETAPA 4'!$B$106:$AT$171,$I84+1,J$50)=0,"",INDEX('ETAPA 4'!$B$106:$AT$171,$I84+1,J$50))</f>
        <v/>
      </c>
      <c r="K84" s="28" t="e" cm="1">
        <f t="array" ref="K84">IF(INDEX('ETAPA 4'!$B$106:$AT$171,$I84+1,K$50)=0,"",INDEX('ETAPA 4'!$B$106:$AT$171,$I84+1,K$50))</f>
        <v>#N/A</v>
      </c>
      <c r="L84" s="28" t="e" cm="1">
        <f t="array" ref="L84">IF(INDEX('ETAPA 4'!$B$106:$AT$171,$I84+1,L$50)=0,"",INDEX('ETAPA 4'!$B$106:$AT$171,$I84+1,L$50))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str" cm="1">
        <f t="array" ref="J85">IF(INDEX('ETAPA 4'!$B$106:$AT$171,$I85+1,J$50)=0,"",INDEX('ETAPA 4'!$B$106:$AT$171,$I85+1,J$50))</f>
        <v/>
      </c>
      <c r="K85" s="28" t="e" cm="1">
        <f t="array" ref="K85">IF(INDEX('ETAPA 4'!$B$106:$AT$171,$I85+1,K$50)=0,"",INDEX('ETAPA 4'!$B$106:$AT$171,$I85+1,K$50))</f>
        <v>#N/A</v>
      </c>
      <c r="L85" s="28" t="e" cm="1">
        <f t="array" ref="L85">IF(INDEX('ETAPA 4'!$B$106:$AT$171,$I85+1,L$50)=0,"",INDEX('ETAPA 4'!$B$106:$AT$171,$I85+1,L$50))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str" cm="1">
        <f t="array" ref="J86">IF(INDEX('ETAPA 4'!$B$106:$AT$171,$I86+1,J$50)=0,"",INDEX('ETAPA 4'!$B$106:$AT$171,$I86+1,J$50))</f>
        <v/>
      </c>
      <c r="K86" s="28" t="e" cm="1">
        <f t="array" ref="K86">IF(INDEX('ETAPA 4'!$B$106:$AT$171,$I86+1,K$50)=0,"",INDEX('ETAPA 4'!$B$106:$AT$171,$I86+1,K$50))</f>
        <v>#N/A</v>
      </c>
      <c r="L86" s="28" t="e" cm="1">
        <f t="array" ref="L86">IF(INDEX('ETAPA 4'!$B$106:$AT$171,$I86+1,L$50)=0,"",INDEX('ETAPA 4'!$B$106:$AT$171,$I86+1,L$50))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str" cm="1">
        <f t="array" ref="J87">IF(INDEX('ETAPA 4'!$B$106:$AT$171,$I87+1,J$50)=0,"",INDEX('ETAPA 4'!$B$106:$AT$171,$I87+1,J$50))</f>
        <v/>
      </c>
      <c r="K87" s="28" t="e" cm="1">
        <f t="array" ref="K87">IF(INDEX('ETAPA 4'!$B$106:$AT$171,$I87+1,K$50)=0,"",INDEX('ETAPA 4'!$B$106:$AT$171,$I87+1,K$50))</f>
        <v>#N/A</v>
      </c>
      <c r="L87" s="28" t="e" cm="1">
        <f t="array" ref="L87">IF(INDEX('ETAPA 4'!$B$106:$AT$171,$I87+1,L$50)=0,"",INDEX('ETAPA 4'!$B$106:$AT$171,$I87+1,L$50))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str" cm="1">
        <f t="array" ref="J88">IF(INDEX('ETAPA 4'!$B$106:$AT$171,$I88+1,J$50)=0,"",INDEX('ETAPA 4'!$B$106:$AT$171,$I88+1,J$50))</f>
        <v/>
      </c>
      <c r="K88" s="28" t="e" cm="1">
        <f t="array" ref="K88">IF(INDEX('ETAPA 4'!$B$106:$AT$171,$I88+1,K$50)=0,"",INDEX('ETAPA 4'!$B$106:$AT$171,$I88+1,K$50))</f>
        <v>#N/A</v>
      </c>
      <c r="L88" s="28" t="e" cm="1">
        <f t="array" ref="L88">IF(INDEX('ETAPA 4'!$B$106:$AT$171,$I88+1,L$50)=0,"",INDEX('ETAPA 4'!$B$106:$AT$171,$I88+1,L$50))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str" cm="1">
        <f t="array" ref="J89">IF(INDEX('ETAPA 4'!$B$106:$AT$171,$I89+1,J$50)=0,"",INDEX('ETAPA 4'!$B$106:$AT$171,$I89+1,J$50))</f>
        <v/>
      </c>
      <c r="K89" s="28" t="e" cm="1">
        <f t="array" ref="K89">IF(INDEX('ETAPA 4'!$B$106:$AT$171,$I89+1,K$50)=0,"",INDEX('ETAPA 4'!$B$106:$AT$171,$I89+1,K$50))</f>
        <v>#N/A</v>
      </c>
      <c r="L89" s="28" t="e" cm="1">
        <f t="array" ref="L89">IF(INDEX('ETAPA 4'!$B$106:$AT$171,$I89+1,L$50)=0,"",INDEX('ETAPA 4'!$B$106:$AT$171,$I89+1,L$50))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str" cm="1">
        <f t="array" ref="J90">IF(INDEX('ETAPA 4'!$B$106:$AT$171,$I90+1,J$50)=0,"",INDEX('ETAPA 4'!$B$106:$AT$171,$I90+1,J$50))</f>
        <v/>
      </c>
      <c r="K90" s="28" t="e" cm="1">
        <f t="array" ref="K90">IF(INDEX('ETAPA 4'!$B$106:$AT$171,$I90+1,K$50)=0,"",INDEX('ETAPA 4'!$B$106:$AT$171,$I90+1,K$50))</f>
        <v>#N/A</v>
      </c>
      <c r="L90" s="28" t="e" cm="1">
        <f t="array" ref="L90">IF(INDEX('ETAPA 4'!$B$106:$AT$171,$I90+1,L$50)=0,"",INDEX('ETAPA 4'!$B$106:$AT$171,$I90+1,L$50))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str" cm="1">
        <f t="array" ref="J91">IF(INDEX('ETAPA 4'!$B$106:$AT$171,$I91+1,J$50)=0,"",INDEX('ETAPA 4'!$B$106:$AT$171,$I91+1,J$50))</f>
        <v/>
      </c>
      <c r="K91" s="28" t="e" cm="1">
        <f t="array" ref="K91">IF(INDEX('ETAPA 4'!$B$106:$AT$171,$I91+1,K$50)=0,"",INDEX('ETAPA 4'!$B$106:$AT$171,$I91+1,K$50))</f>
        <v>#N/A</v>
      </c>
      <c r="L91" s="28" t="e" cm="1">
        <f t="array" ref="L91">IF(INDEX('ETAPA 4'!$B$106:$AT$171,$I91+1,L$50)=0,"",INDEX('ETAPA 4'!$B$106:$AT$171,$I91+1,L$50))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str" cm="1">
        <f t="array" ref="J92">IF(INDEX('ETAPA 4'!$B$106:$AT$171,$I92+1,J$50)=0,"",INDEX('ETAPA 4'!$B$106:$AT$171,$I92+1,J$50))</f>
        <v/>
      </c>
      <c r="K92" s="28" t="e" cm="1">
        <f t="array" ref="K92">IF(INDEX('ETAPA 4'!$B$106:$AT$171,$I92+1,K$50)=0,"",INDEX('ETAPA 4'!$B$106:$AT$171,$I92+1,K$50))</f>
        <v>#N/A</v>
      </c>
      <c r="L92" s="28" t="e" cm="1">
        <f t="array" ref="L92">IF(INDEX('ETAPA 4'!$B$106:$AT$171,$I92+1,L$50)=0,"",INDEX('ETAPA 4'!$B$106:$AT$171,$I92+1,L$50))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str" cm="1">
        <f t="array" ref="J93">IF(INDEX('ETAPA 4'!$B$106:$AT$171,$I93+1,J$50)=0,"",INDEX('ETAPA 4'!$B$106:$AT$171,$I93+1,J$50))</f>
        <v/>
      </c>
      <c r="K93" s="28" t="e" cm="1">
        <f t="array" ref="K93">IF(INDEX('ETAPA 4'!$B$106:$AT$171,$I93+1,K$50)=0,"",INDEX('ETAPA 4'!$B$106:$AT$171,$I93+1,K$50))</f>
        <v>#N/A</v>
      </c>
      <c r="L93" s="28" t="e" cm="1">
        <f t="array" ref="L93">IF(INDEX('ETAPA 4'!$B$106:$AT$171,$I93+1,L$50)=0,"",INDEX('ETAPA 4'!$B$106:$AT$171,$I93+1,L$50))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str" cm="1">
        <f t="array" ref="J94">IF(INDEX('ETAPA 4'!$B$106:$AT$171,$I94+1,J$50)=0,"",INDEX('ETAPA 4'!$B$106:$AT$171,$I94+1,J$50))</f>
        <v/>
      </c>
      <c r="K94" s="28" t="e" cm="1">
        <f t="array" ref="K94">IF(INDEX('ETAPA 4'!$B$106:$AT$171,$I94+1,K$50)=0,"",INDEX('ETAPA 4'!$B$106:$AT$171,$I94+1,K$50))</f>
        <v>#N/A</v>
      </c>
      <c r="L94" s="28" t="e" cm="1">
        <f t="array" ref="L94">IF(INDEX('ETAPA 4'!$B$106:$AT$171,$I94+1,L$50)=0,"",INDEX('ETAPA 4'!$B$106:$AT$171,$I94+1,L$50))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str" cm="1">
        <f t="array" ref="J95">IF(INDEX('ETAPA 4'!$B$106:$AT$171,$I95+1,J$50)=0,"",INDEX('ETAPA 4'!$B$106:$AT$171,$I95+1,J$50))</f>
        <v/>
      </c>
      <c r="K95" s="28" t="e" cm="1">
        <f t="array" ref="K95">IF(INDEX('ETAPA 4'!$B$106:$AT$171,$I95+1,K$50)=0,"",INDEX('ETAPA 4'!$B$106:$AT$171,$I95+1,K$50))</f>
        <v>#N/A</v>
      </c>
      <c r="L95" s="28" t="e" cm="1">
        <f t="array" ref="L95">IF(INDEX('ETAPA 4'!$B$106:$AT$171,$I95+1,L$50)=0,"",INDEX('ETAPA 4'!$B$106:$AT$171,$I95+1,L$50))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str" cm="1">
        <f t="array" ref="J96">IF(INDEX('ETAPA 4'!$B$106:$AT$171,$I96+1,J$50)=0,"",INDEX('ETAPA 4'!$B$106:$AT$171,$I96+1,J$50))</f>
        <v/>
      </c>
      <c r="K96" s="28" t="e" cm="1">
        <f t="array" ref="K96">IF(INDEX('ETAPA 4'!$B$106:$AT$171,$I96+1,K$50)=0,"",INDEX('ETAPA 4'!$B$106:$AT$171,$I96+1,K$50))</f>
        <v>#N/A</v>
      </c>
      <c r="L96" s="28" t="e" cm="1">
        <f t="array" ref="L96">IF(INDEX('ETAPA 4'!$B$106:$AT$171,$I96+1,L$50)=0,"",INDEX('ETAPA 4'!$B$106:$AT$171,$I96+1,L$50))</f>
        <v>#N/A</v>
      </c>
    </row>
    <row r="97" spans="1:17" x14ac:dyDescent="0.25">
      <c r="A97"/>
      <c r="B97"/>
      <c r="C97"/>
      <c r="D97"/>
      <c r="E97"/>
      <c r="F97"/>
      <c r="I97" s="25">
        <v>45</v>
      </c>
      <c r="J97" s="28" t="str" cm="1">
        <f t="array" ref="J97">IF(INDEX('ETAPA 4'!$B$106:$AT$171,$I97+1,J$50)=0,"",INDEX('ETAPA 4'!$B$106:$AT$171,$I97+1,J$50))</f>
        <v/>
      </c>
      <c r="K97" s="28" t="e" cm="1">
        <f t="array" ref="K97">IF(INDEX('ETAPA 4'!$B$106:$AT$171,$I97+1,K$50)=0,"",INDEX('ETAPA 4'!$B$106:$AT$171,$I97+1,K$50))</f>
        <v>#N/A</v>
      </c>
      <c r="L97" s="28" t="e" cm="1">
        <f t="array" ref="L97">IF(INDEX('ETAPA 4'!$B$106:$AT$171,$I97+1,L$50)=0,"",INDEX('ETAPA 4'!$B$106:$AT$171,$I97+1,L$50))</f>
        <v>#N/A</v>
      </c>
    </row>
    <row r="98" spans="1:17" x14ac:dyDescent="0.25">
      <c r="A98"/>
      <c r="B98"/>
      <c r="C98"/>
      <c r="D98"/>
      <c r="E98"/>
      <c r="F98"/>
    </row>
    <row r="99" spans="1:17" x14ac:dyDescent="0.25">
      <c r="A99"/>
      <c r="B99"/>
      <c r="C99"/>
      <c r="D99"/>
      <c r="E99"/>
      <c r="F99"/>
    </row>
    <row r="100" spans="1:17" x14ac:dyDescent="0.25">
      <c r="A100"/>
      <c r="B100"/>
      <c r="C100"/>
      <c r="D100"/>
      <c r="E100"/>
      <c r="F100"/>
    </row>
    <row r="101" spans="1:17" x14ac:dyDescent="0.25">
      <c r="A101"/>
      <c r="B101"/>
      <c r="C101"/>
      <c r="D101"/>
      <c r="E101"/>
      <c r="F101"/>
    </row>
    <row r="102" spans="1:17" x14ac:dyDescent="0.25">
      <c r="A102"/>
      <c r="B102"/>
      <c r="C102"/>
      <c r="D102"/>
      <c r="E102"/>
      <c r="F102"/>
    </row>
    <row r="103" spans="1:17" x14ac:dyDescent="0.25">
      <c r="A103"/>
      <c r="B103"/>
      <c r="C103"/>
      <c r="D103"/>
      <c r="E103"/>
      <c r="F103"/>
    </row>
    <row r="104" spans="1:17" x14ac:dyDescent="0.25">
      <c r="A104"/>
      <c r="B104"/>
      <c r="C104"/>
      <c r="D104"/>
      <c r="E104"/>
      <c r="F104"/>
    </row>
    <row r="105" spans="1:17" ht="12.75" x14ac:dyDescent="0.2">
      <c r="A105" s="26">
        <v>7.6145833333333328E-4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>
        <v>14</v>
      </c>
      <c r="P105" s="2">
        <v>15</v>
      </c>
      <c r="Q105" s="2">
        <v>16</v>
      </c>
    </row>
    <row r="106" spans="1:17" ht="30" x14ac:dyDescent="0.2">
      <c r="A106" s="4" t="s">
        <v>7</v>
      </c>
      <c r="B106" s="3" t="s">
        <v>18</v>
      </c>
      <c r="C106" s="3" t="s">
        <v>10</v>
      </c>
      <c r="D106" s="3" t="s">
        <v>16</v>
      </c>
      <c r="E106" s="3" t="s">
        <v>9</v>
      </c>
      <c r="F106" s="3" t="s">
        <v>13</v>
      </c>
      <c r="G106" s="3" t="s">
        <v>17</v>
      </c>
      <c r="H106" s="3" t="s">
        <v>11</v>
      </c>
      <c r="I106" s="3" t="s">
        <v>12</v>
      </c>
      <c r="J106" s="3" t="s">
        <v>14</v>
      </c>
      <c r="K106" s="3" t="s">
        <v>22</v>
      </c>
      <c r="L106" s="3" t="s">
        <v>25</v>
      </c>
      <c r="M106" s="3" t="s">
        <v>23</v>
      </c>
      <c r="N106" s="3" t="s">
        <v>30</v>
      </c>
      <c r="O106" s="3" t="s">
        <v>31</v>
      </c>
      <c r="P106" s="3" t="s">
        <v>24</v>
      </c>
      <c r="Q106" s="3" t="s">
        <v>20</v>
      </c>
    </row>
    <row r="107" spans="1:17" ht="12.75" x14ac:dyDescent="0.2">
      <c r="A107" s="2">
        <v>2</v>
      </c>
      <c r="B107" s="27">
        <v>2.3179814561483582E-2</v>
      </c>
      <c r="C107" s="27">
        <v>1.989664082687331E-2</v>
      </c>
      <c r="D107" s="27">
        <v>3.0004559963520368E-2</v>
      </c>
      <c r="E107" s="27">
        <v>4.9840401276789813E-2</v>
      </c>
      <c r="F107" s="27">
        <v>3.6616507067943421E-2</v>
      </c>
      <c r="G107" s="27">
        <v>6.9995440036479645E-2</v>
      </c>
      <c r="H107" s="27">
        <v>4.5037239702082413E-2</v>
      </c>
      <c r="I107" s="27">
        <v>4.8183614531083746E-2</v>
      </c>
      <c r="J107" s="27">
        <v>4.5204438364493067E-2</v>
      </c>
      <c r="K107" s="27">
        <v>4.1602067183462696E-2</v>
      </c>
      <c r="L107" s="27">
        <v>6.3900288797689636E-2</v>
      </c>
      <c r="M107" s="27">
        <v>3.7756497948016589E-2</v>
      </c>
      <c r="N107" s="27">
        <v>8.1015351877185213E-2</v>
      </c>
      <c r="O107" s="27">
        <v>6.4827481380149071E-2</v>
      </c>
      <c r="P107" s="27">
        <v>7.447940416476681E-2</v>
      </c>
      <c r="Q107" s="1">
        <v>9.1427268581851434E-2</v>
      </c>
    </row>
    <row r="108" spans="1:17" ht="12.75" x14ac:dyDescent="0.2">
      <c r="A108" s="2">
        <v>3</v>
      </c>
      <c r="B108" s="27">
        <v>1.5807873537011609E-2</v>
      </c>
      <c r="C108" s="27">
        <v>1.1947104423164571E-2</v>
      </c>
      <c r="D108" s="27">
        <v>2.836297309621523E-2</v>
      </c>
      <c r="E108" s="27">
        <v>2.5003799969600306E-2</v>
      </c>
      <c r="F108" s="27">
        <v>2.7846177230582188E-2</v>
      </c>
      <c r="G108" s="27">
        <v>2.4988600091199235E-2</v>
      </c>
      <c r="H108" s="27">
        <v>2.5657394740842148E-2</v>
      </c>
      <c r="I108" s="27">
        <v>3.7239702082383405E-2</v>
      </c>
      <c r="J108" s="27">
        <v>6.5298677610579031E-2</v>
      </c>
      <c r="K108" s="27">
        <v>4.5356437148502939E-2</v>
      </c>
      <c r="L108" s="27">
        <v>3.1159750721994322E-2</v>
      </c>
      <c r="M108" s="27">
        <v>3.5947712418300796E-2</v>
      </c>
      <c r="N108" s="27">
        <v>3.082535339717301E-2</v>
      </c>
      <c r="O108" s="27">
        <v>6.7305061559507634E-2</v>
      </c>
      <c r="P108" s="27">
        <v>4.5052439580483342E-2</v>
      </c>
      <c r="Q108" s="1">
        <v>1.1699498404012769</v>
      </c>
    </row>
    <row r="109" spans="1:17" ht="12.75" x14ac:dyDescent="0.2">
      <c r="A109" s="2">
        <v>4</v>
      </c>
      <c r="B109" s="27">
        <v>1.3999088007295957E-2</v>
      </c>
      <c r="C109" s="27">
        <v>1.9227846177230681E-2</v>
      </c>
      <c r="D109" s="27">
        <v>3.5993312053503583E-2</v>
      </c>
      <c r="E109" s="27">
        <v>3.872929016567881E-2</v>
      </c>
      <c r="F109" s="27">
        <v>2.8925368597051349E-2</v>
      </c>
      <c r="G109" s="27">
        <v>2.1507827937376586E-2</v>
      </c>
      <c r="H109" s="27">
        <v>0.1343213254293969</v>
      </c>
      <c r="I109" s="27">
        <v>3.872929016567881E-2</v>
      </c>
      <c r="J109" s="27">
        <v>9.9103207174342581E-3</v>
      </c>
      <c r="K109" s="27">
        <v>2.9776561787505849E-2</v>
      </c>
      <c r="L109" s="27">
        <v>3.8774889800881604E-2</v>
      </c>
      <c r="M109" s="27">
        <v>2.7770177838577253E-2</v>
      </c>
      <c r="N109" s="27">
        <v>3.5750113999087993E-2</v>
      </c>
      <c r="O109" s="27">
        <v>5.5266757865937197E-2</v>
      </c>
      <c r="P109" s="27">
        <v>3.7087703298373673E-2</v>
      </c>
      <c r="Q109" s="1">
        <v>4.6070831433348503E-2</v>
      </c>
    </row>
    <row r="110" spans="1:17" ht="12.75" x14ac:dyDescent="0.2">
      <c r="A110" s="2">
        <v>5</v>
      </c>
      <c r="B110" s="27">
        <v>1.1399908800729669E-2</v>
      </c>
      <c r="C110" s="27">
        <v>8.861529107767099E-3</v>
      </c>
      <c r="D110" s="27">
        <v>2.5657394740842148E-2</v>
      </c>
      <c r="E110" s="27">
        <v>1.8711050311597636E-2</v>
      </c>
      <c r="F110" s="27">
        <v>1.7814257485940347E-2</v>
      </c>
      <c r="G110" s="27">
        <v>2.599179206566346E-2</v>
      </c>
      <c r="H110" s="27">
        <v>4.0431676546589098E-3</v>
      </c>
      <c r="I110" s="27">
        <v>2.1097431220550338E-2</v>
      </c>
      <c r="J110" s="27">
        <v>1.6020671834625484E-2</v>
      </c>
      <c r="K110" s="27">
        <v>3.2694938440492524E-2</v>
      </c>
      <c r="L110" s="27">
        <v>2.3955008359933291E-2</v>
      </c>
      <c r="M110" s="27">
        <v>5.7607539139686963E-2</v>
      </c>
      <c r="N110" s="27">
        <v>2.6523787809697576E-2</v>
      </c>
      <c r="O110" s="27">
        <v>3.4853321173430561E-2</v>
      </c>
      <c r="P110" s="27">
        <v>3.6312509499924109E-2</v>
      </c>
      <c r="Q110" s="1">
        <v>3.4701322389420836E-2</v>
      </c>
    </row>
    <row r="111" spans="1:17" ht="12.75" x14ac:dyDescent="0.2">
      <c r="A111" s="2">
        <v>6</v>
      </c>
      <c r="B111" s="27">
        <v>1.3755889952880507E-2</v>
      </c>
      <c r="C111" s="27">
        <v>1.9562243502051994E-2</v>
      </c>
      <c r="D111" s="27">
        <v>2.0003039975680245E-2</v>
      </c>
      <c r="E111" s="27">
        <v>1.4743882048943663E-2</v>
      </c>
      <c r="F111" s="27">
        <v>1.4227086183310762E-2</v>
      </c>
      <c r="G111" s="27">
        <v>2.5596595227238287E-2</v>
      </c>
      <c r="H111" s="27">
        <v>1.7145462836297292E-2</v>
      </c>
      <c r="I111" s="27">
        <v>3.5081319349445368E-2</v>
      </c>
      <c r="J111" s="27">
        <v>2.8636570907432685E-2</v>
      </c>
      <c r="K111" s="27">
        <v>0.11164310685514513</v>
      </c>
      <c r="L111" s="27">
        <v>3.3348533211734366E-2</v>
      </c>
      <c r="M111" s="27">
        <v>6.8034655722754411E-2</v>
      </c>
      <c r="N111" s="27">
        <v>3.872929016567881E-2</v>
      </c>
      <c r="O111" s="27">
        <v>3.199574403404775E-2</v>
      </c>
      <c r="P111" s="27">
        <v>3.5765313877489067E-2</v>
      </c>
      <c r="Q111" s="1">
        <v>2.7542179662562876E-2</v>
      </c>
    </row>
    <row r="112" spans="1:17" ht="12.75" x14ac:dyDescent="0.2">
      <c r="A112" s="2">
        <v>7</v>
      </c>
      <c r="B112" s="27">
        <v>4.4383644930840859E-3</v>
      </c>
      <c r="C112" s="27">
        <v>1.6689466484268112E-2</v>
      </c>
      <c r="D112" s="27">
        <v>1.1506307949536464E-2</v>
      </c>
      <c r="E112" s="27">
        <v>1.4911080711354319E-2</v>
      </c>
      <c r="F112" s="27">
        <v>2.051983584131329E-2</v>
      </c>
      <c r="G112" s="27">
        <v>2.7891776865784979E-2</v>
      </c>
      <c r="H112" s="27">
        <v>1.9501443988448133E-2</v>
      </c>
      <c r="I112" s="27">
        <v>1.4257485940112764E-2</v>
      </c>
      <c r="J112" s="27">
        <v>1.9653442772457858E-2</v>
      </c>
      <c r="K112" s="27">
        <v>1.080711354309169E-2</v>
      </c>
      <c r="L112" s="27">
        <v>1.8270253837969385E-2</v>
      </c>
      <c r="M112" s="27">
        <v>1.9121447028423742E-2</v>
      </c>
      <c r="N112" s="27">
        <v>1.9699042407660933E-2</v>
      </c>
      <c r="O112" s="27">
        <v>2.6903784769721825E-2</v>
      </c>
      <c r="P112" s="27">
        <v>3.5294117647058809E-2</v>
      </c>
      <c r="Q112" s="1">
        <v>2.2693418452652398E-2</v>
      </c>
    </row>
    <row r="113" spans="1:17" ht="12.75" x14ac:dyDescent="0.2">
      <c r="A113" s="2">
        <v>8</v>
      </c>
      <c r="B113" s="27">
        <v>1.6415868673052795E-3</v>
      </c>
      <c r="C113" s="27">
        <v>6.8399452804398511E-4</v>
      </c>
      <c r="D113" s="27">
        <v>8.5119319045447121E-3</v>
      </c>
      <c r="E113" s="27">
        <v>1.0959112327101417E-2</v>
      </c>
      <c r="F113" s="27">
        <v>1.311749506003974E-2</v>
      </c>
      <c r="G113" s="27">
        <v>1.1734306125550983E-2</v>
      </c>
      <c r="H113" s="27">
        <v>2.0732634138927022E-2</v>
      </c>
      <c r="I113" s="27">
        <v>7.8887368901050178E-3</v>
      </c>
      <c r="J113" s="27">
        <v>1.2266301869585099E-2</v>
      </c>
      <c r="K113" s="27">
        <v>1.143030855753167E-2</v>
      </c>
      <c r="L113" s="27">
        <v>2.071743426052609E-2</v>
      </c>
      <c r="M113" s="27">
        <v>2.3377412980696385E-2</v>
      </c>
      <c r="N113" s="27">
        <v>2.1295029639762854E-2</v>
      </c>
      <c r="O113" s="27">
        <v>2.3681410548715698E-2</v>
      </c>
      <c r="P113" s="27">
        <v>2.786137710898326E-2</v>
      </c>
      <c r="Q113" s="1">
        <v>2.0079039367685039E-2</v>
      </c>
    </row>
    <row r="114" spans="1:17" ht="12.75" x14ac:dyDescent="0.2">
      <c r="A114" s="2">
        <v>9</v>
      </c>
      <c r="B114" s="27">
        <v>1.8847849217207288E-3</v>
      </c>
      <c r="C114" s="27">
        <v>1.5199878400929986E-5</v>
      </c>
      <c r="D114" s="27">
        <v>1.0396716826265584E-2</v>
      </c>
      <c r="E114" s="27">
        <v>9.6975224198206696E-3</v>
      </c>
      <c r="F114" s="27">
        <v>9.0135278917769686E-3</v>
      </c>
      <c r="G114" s="27">
        <v>1.9121447028423742E-2</v>
      </c>
      <c r="H114" s="27">
        <v>2.3134214926280507E-2</v>
      </c>
      <c r="I114" s="27">
        <v>2.2951816385468921E-2</v>
      </c>
      <c r="J114" s="27">
        <v>3.90636874904997E-3</v>
      </c>
      <c r="K114" s="27">
        <v>1.3269493844049468E-2</v>
      </c>
      <c r="L114" s="27">
        <v>1.1597507219942328E-2</v>
      </c>
      <c r="M114" s="27">
        <v>2.9654962760297981E-2</v>
      </c>
      <c r="N114" s="27">
        <v>3.9610883112935313E-2</v>
      </c>
      <c r="O114" s="27">
        <v>3.6586107311141418E-2</v>
      </c>
      <c r="P114" s="27">
        <v>5.2728378172974773E-2</v>
      </c>
      <c r="Q114" s="1">
        <v>1.3330293357653329E-2</v>
      </c>
    </row>
    <row r="115" spans="1:17" ht="12.75" x14ac:dyDescent="0.2">
      <c r="A115" s="2">
        <v>10</v>
      </c>
      <c r="B115" s="27">
        <v>5.0159598723211341E-3</v>
      </c>
      <c r="C115" s="27">
        <v>4.6511627906976752E-3</v>
      </c>
      <c r="D115" s="27">
        <v>6.2015503875969477E-3</v>
      </c>
      <c r="E115" s="27">
        <v>9.9255205958353309E-3</v>
      </c>
      <c r="F115" s="27">
        <v>9.271925824593491E-3</v>
      </c>
      <c r="G115" s="27">
        <v>1.2783097735218142E-2</v>
      </c>
      <c r="H115" s="27">
        <v>5.3807569539445921E-3</v>
      </c>
      <c r="I115" s="27">
        <v>1.1992704058367503E-2</v>
      </c>
      <c r="J115" s="27">
        <v>5.0159598723211341E-3</v>
      </c>
      <c r="K115" s="27">
        <v>1.8483052135582975E-2</v>
      </c>
      <c r="L115" s="27">
        <v>1.55342757257943E-2</v>
      </c>
      <c r="M115" s="27">
        <v>2.638698890408878E-2</v>
      </c>
      <c r="N115" s="27">
        <v>1.5215078279373774E-2</v>
      </c>
      <c r="O115" s="27">
        <v>2.9426964584283462E-2</v>
      </c>
      <c r="P115" s="27">
        <v>3.5567715458276403E-2</v>
      </c>
      <c r="Q115" s="1">
        <v>2.0367837057303561E-2</v>
      </c>
    </row>
    <row r="116" spans="1:17" ht="12.75" x14ac:dyDescent="0.2">
      <c r="A116" s="2">
        <v>11</v>
      </c>
      <c r="B116" s="27">
        <v>3.7999696002433176E-3</v>
      </c>
      <c r="C116" s="27">
        <v>0</v>
      </c>
      <c r="D116" s="27">
        <v>1.2463900288799609E-3</v>
      </c>
      <c r="E116" s="27">
        <v>1.0579115367077171E-2</v>
      </c>
      <c r="F116" s="27">
        <v>1.0275117799057574E-2</v>
      </c>
      <c r="G116" s="27">
        <v>1.2479100167198687E-2</v>
      </c>
      <c r="H116" s="27">
        <v>1.6218270253837999E-2</v>
      </c>
      <c r="I116" s="27">
        <v>2.7937376500988053E-2</v>
      </c>
      <c r="J116" s="27">
        <v>1.2935096519227727E-2</v>
      </c>
      <c r="K116" s="27">
        <v>3.2634138926888663E-2</v>
      </c>
      <c r="L116" s="27">
        <v>2.3620611035111833E-2</v>
      </c>
      <c r="M116" s="27">
        <v>4.3578051375589004E-2</v>
      </c>
      <c r="N116" s="27">
        <v>3.5035719714242575E-2</v>
      </c>
      <c r="O116" s="27">
        <v>2.8803769569843481E-2</v>
      </c>
      <c r="P116" s="27">
        <v>2.6189390484876264E-2</v>
      </c>
      <c r="Q116" s="1">
        <v>2.3818209454324352E-2</v>
      </c>
    </row>
    <row r="117" spans="1:17" ht="12.75" x14ac:dyDescent="0.2">
      <c r="A117" s="2">
        <v>12</v>
      </c>
      <c r="B117" s="27">
        <v>4.6207630338956727E-3</v>
      </c>
      <c r="C117" s="27">
        <v>7.9647362821098095E-3</v>
      </c>
      <c r="D117" s="27">
        <v>9.986320109439336E-3</v>
      </c>
      <c r="E117" s="27">
        <v>1.8255053959568314E-2</v>
      </c>
      <c r="F117" s="27">
        <v>2.2237422100623076E-2</v>
      </c>
      <c r="G117" s="27">
        <v>7.0831433348534497E-3</v>
      </c>
      <c r="H117" s="27">
        <v>6.9767441860465124E-3</v>
      </c>
      <c r="I117" s="27">
        <v>1.5306277549779639E-2</v>
      </c>
      <c r="J117" s="27">
        <v>6.2167502659980197E-3</v>
      </c>
      <c r="K117" s="27">
        <v>1.6719866241070115E-2</v>
      </c>
      <c r="L117" s="27">
        <v>1.9091047271621885E-2</v>
      </c>
      <c r="M117" s="27">
        <v>2.659978720170237E-2</v>
      </c>
      <c r="N117" s="27">
        <v>1.8285453716370317E-2</v>
      </c>
      <c r="O117" s="27">
        <v>2.3149414804681582E-2</v>
      </c>
      <c r="P117" s="27">
        <v>2.8773369813041481E-2</v>
      </c>
      <c r="Q117" s="1">
        <v>1.8300653594771388E-2</v>
      </c>
    </row>
    <row r="118" spans="1:17" ht="12.75" x14ac:dyDescent="0.2">
      <c r="A118" s="2">
        <v>13</v>
      </c>
      <c r="B118" s="27">
        <v>6.0951512387901526E-3</v>
      </c>
      <c r="C118" s="27">
        <v>4.3775649794802231E-3</v>
      </c>
      <c r="D118" s="27">
        <v>1.0092719258245845E-2</v>
      </c>
      <c r="E118" s="27">
        <v>1.874145006839964E-2</v>
      </c>
      <c r="F118" s="27">
        <v>1.4546283629731004E-2</v>
      </c>
      <c r="G118" s="27">
        <v>7.5087399300806284E-3</v>
      </c>
      <c r="H118" s="27">
        <v>7.5239398084815581E-3</v>
      </c>
      <c r="I118" s="27">
        <v>6.2471500228000222E-3</v>
      </c>
      <c r="J118" s="27">
        <v>1.2752697978416282E-2</v>
      </c>
      <c r="K118" s="27">
        <v>1.1582307341541255E-2</v>
      </c>
      <c r="L118" s="27">
        <v>1.5595075239398163E-2</v>
      </c>
      <c r="M118" s="27">
        <v>2.04742362061105E-2</v>
      </c>
      <c r="N118" s="27">
        <v>1.9577443380453068E-2</v>
      </c>
      <c r="O118" s="27">
        <v>2.0276637786897839E-2</v>
      </c>
      <c r="P118" s="27">
        <v>2.8818969448244414E-2</v>
      </c>
      <c r="Q118" s="1">
        <v>2.182702538379697E-2</v>
      </c>
    </row>
    <row r="119" spans="1:17" ht="12.75" x14ac:dyDescent="0.2">
      <c r="A119" s="2">
        <v>14</v>
      </c>
      <c r="B119" s="27">
        <v>8.0863353093175334E-3</v>
      </c>
      <c r="C119" s="27">
        <v>4.2407660738715686E-3</v>
      </c>
      <c r="D119" s="27">
        <v>8.7703298373612345E-3</v>
      </c>
      <c r="E119" s="27">
        <v>5.1223590211277861E-3</v>
      </c>
      <c r="F119" s="27">
        <v>1.1202310381516867E-2</v>
      </c>
      <c r="G119" s="27">
        <v>5.3047575619395151E-3</v>
      </c>
      <c r="H119" s="27">
        <v>1.2737498100015352E-2</v>
      </c>
      <c r="I119" s="27">
        <v>2.9457364341085465E-2</v>
      </c>
      <c r="J119" s="27">
        <v>2.4532603739170055E-2</v>
      </c>
      <c r="K119" s="27">
        <v>1.5625474996200164E-2</v>
      </c>
      <c r="L119" s="27">
        <v>2.0884632922936606E-2</v>
      </c>
      <c r="M119" s="27">
        <v>2.3590211278309833E-2</v>
      </c>
      <c r="N119" s="27">
        <v>1.8984648122815088E-2</v>
      </c>
      <c r="O119" s="27">
        <v>1.9516643866849061E-2</v>
      </c>
      <c r="P119" s="27">
        <v>3.7543699650402718E-2</v>
      </c>
      <c r="Q119" s="1">
        <v>1.8027055783553795E-2</v>
      </c>
    </row>
    <row r="120" spans="1:17" ht="12.75" x14ac:dyDescent="0.2">
      <c r="A120" s="2">
        <v>15</v>
      </c>
      <c r="B120" s="27">
        <v>9.2567259461924182E-3</v>
      </c>
      <c r="C120" s="27">
        <v>6.4903480772154718E-3</v>
      </c>
      <c r="D120" s="27">
        <v>3.4655722754220039E-3</v>
      </c>
      <c r="E120" s="27">
        <v>6.3383492932058867E-3</v>
      </c>
      <c r="F120" s="27">
        <v>4.0431676546589098E-3</v>
      </c>
      <c r="G120" s="27">
        <v>1.0746314029487829E-2</v>
      </c>
      <c r="H120" s="27">
        <v>5.6239550083611806E-4</v>
      </c>
      <c r="I120" s="27">
        <v>8.1015351877186063E-3</v>
      </c>
      <c r="J120" s="27">
        <v>6.307949536403885E-3</v>
      </c>
      <c r="K120" s="27">
        <v>1.2327101383189102E-2</v>
      </c>
      <c r="L120" s="27">
        <v>2.2267821857425079E-2</v>
      </c>
      <c r="M120" s="27">
        <v>2.8803769569843481E-2</v>
      </c>
      <c r="N120" s="27">
        <v>1.9212646298829607E-2</v>
      </c>
      <c r="O120" s="27">
        <v>2.1249430004559922E-2</v>
      </c>
      <c r="P120" s="27">
        <v>3.0779753761969935E-2</v>
      </c>
      <c r="Q120" s="1">
        <v>2.0033439732482249E-2</v>
      </c>
    </row>
    <row r="121" spans="1:17" ht="12.75" x14ac:dyDescent="0.2">
      <c r="A121" s="2">
        <v>16</v>
      </c>
      <c r="B121" s="27">
        <v>9.3175254597962793E-3</v>
      </c>
      <c r="C121" s="27">
        <v>6.3535491716066742E-3</v>
      </c>
      <c r="D121" s="27">
        <v>1.1050311597507139E-2</v>
      </c>
      <c r="E121" s="27">
        <v>1.6795865633074905E-2</v>
      </c>
      <c r="F121" s="27">
        <v>1.2205502355981236E-2</v>
      </c>
      <c r="G121" s="27">
        <v>9.0591275269799008E-3</v>
      </c>
      <c r="H121" s="27">
        <v>3.1311749506006898E-3</v>
      </c>
      <c r="I121" s="27">
        <v>1.2783097735218142E-2</v>
      </c>
      <c r="J121" s="27">
        <v>5.6695546435628318E-3</v>
      </c>
      <c r="K121" s="27">
        <v>1.1460708314333674E-2</v>
      </c>
      <c r="L121" s="27">
        <v>2.1933424532603763E-2</v>
      </c>
      <c r="M121" s="27">
        <v>2.4684602523179781E-2</v>
      </c>
      <c r="N121" s="27">
        <v>2.273901808785533E-2</v>
      </c>
      <c r="O121" s="27">
        <v>2.8606171150630823E-2</v>
      </c>
      <c r="P121" s="27">
        <v>2.790697674418605E-2</v>
      </c>
      <c r="Q121" s="1">
        <v>1.7023863809089709E-2</v>
      </c>
    </row>
    <row r="122" spans="1:17" ht="12.75" x14ac:dyDescent="0.2">
      <c r="A122" s="2">
        <v>17</v>
      </c>
      <c r="B122" s="27">
        <v>1.2099103207174298E-2</v>
      </c>
      <c r="C122" s="27">
        <v>1.8239854081167242E-3</v>
      </c>
      <c r="D122" s="27">
        <v>3.6631706946343781E-3</v>
      </c>
      <c r="E122" s="27">
        <v>1.3223894208846393E-2</v>
      </c>
      <c r="F122" s="27">
        <v>1.4227086183310762E-2</v>
      </c>
      <c r="G122" s="27">
        <v>1.1126310989512075E-2</v>
      </c>
      <c r="H122" s="27">
        <v>2.2039823681412551E-3</v>
      </c>
      <c r="I122" s="27">
        <v>3.6935704514363807E-3</v>
      </c>
      <c r="J122" s="27">
        <v>5.0159598723211341E-3</v>
      </c>
      <c r="K122" s="27">
        <v>1.2843897248822147E-2</v>
      </c>
      <c r="L122" s="27">
        <v>2.4365405076759539E-2</v>
      </c>
      <c r="M122" s="27">
        <v>1.992704058367531E-2</v>
      </c>
      <c r="N122" s="27">
        <v>1.8711050311597636E-2</v>
      </c>
      <c r="O122" s="27">
        <v>1.9683842529259862E-2</v>
      </c>
      <c r="P122" s="27">
        <v>3.2846937224502104E-2</v>
      </c>
      <c r="Q122" s="1">
        <v>2.9274965800273736E-2</v>
      </c>
    </row>
    <row r="123" spans="1:17" ht="12.75" x14ac:dyDescent="0.2">
      <c r="A123" s="2">
        <v>18</v>
      </c>
      <c r="B123" s="27">
        <v>9.1807265541876248E-3</v>
      </c>
      <c r="C123" s="27">
        <v>9.8647210822314681E-3</v>
      </c>
      <c r="D123" s="27">
        <v>8.6639306885547239E-3</v>
      </c>
      <c r="E123" s="27">
        <v>1.253989968080255E-2</v>
      </c>
      <c r="F123" s="27">
        <v>1.5731874145006815E-2</v>
      </c>
      <c r="G123" s="27">
        <v>8.5423316613468577E-3</v>
      </c>
      <c r="H123" s="27">
        <v>1.6978264173886776E-2</v>
      </c>
      <c r="I123" s="27">
        <v>1.4135886912904898E-2</v>
      </c>
      <c r="J123" s="27">
        <v>2.0747834017328094E-2</v>
      </c>
      <c r="K123" s="27">
        <v>9.5728834169326732E-2</v>
      </c>
      <c r="L123" s="27">
        <v>2.693418452652397E-2</v>
      </c>
      <c r="M123" s="27">
        <v>2.5870193038455738E-2</v>
      </c>
      <c r="N123" s="27">
        <v>5.809393524851815E-2</v>
      </c>
      <c r="O123" s="27">
        <v>2.8347773217814301E-2</v>
      </c>
      <c r="P123" s="27">
        <v>3.3865329077367404E-2</v>
      </c>
      <c r="Q123" s="1">
        <v>2.3392612859097172E-2</v>
      </c>
    </row>
    <row r="124" spans="1:17" ht="12.75" x14ac:dyDescent="0.2">
      <c r="A124" s="2">
        <v>19</v>
      </c>
      <c r="B124" s="27">
        <v>8.6183310533516494E-3</v>
      </c>
      <c r="C124" s="27">
        <v>3.8151694786441055E-3</v>
      </c>
      <c r="D124" s="27">
        <v>6.3383492932058867E-3</v>
      </c>
      <c r="E124" s="27">
        <v>1.0016719866241195E-2</v>
      </c>
      <c r="F124" s="27">
        <v>7.0223438212495878E-3</v>
      </c>
      <c r="G124" s="27">
        <v>5.2591579267367251E-3</v>
      </c>
      <c r="H124" s="27">
        <v>3.3302933576531434E-2</v>
      </c>
      <c r="I124" s="27">
        <v>2.7937376500988053E-2</v>
      </c>
      <c r="J124" s="27">
        <v>2.3787809697522491E-2</v>
      </c>
      <c r="K124" s="27">
        <v>1.5686274509803883E-2</v>
      </c>
      <c r="L124" s="27">
        <v>2.6462988296093715E-2</v>
      </c>
      <c r="M124" s="27">
        <v>2.6569387444900509E-2</v>
      </c>
      <c r="N124" s="27">
        <v>2.52773977808179E-2</v>
      </c>
      <c r="O124" s="27">
        <v>2.9882960936312646E-2</v>
      </c>
      <c r="P124" s="27">
        <v>3.7710898312813657E-2</v>
      </c>
      <c r="Q124" s="1">
        <v>2.182702538379697E-2</v>
      </c>
    </row>
    <row r="125" spans="1:17" ht="12.75" x14ac:dyDescent="0.2">
      <c r="A125" s="2">
        <v>20</v>
      </c>
      <c r="B125" s="27">
        <v>7.8127374980999399E-3</v>
      </c>
      <c r="C125" s="27">
        <v>6.8551451588386454E-3</v>
      </c>
      <c r="D125" s="27">
        <v>1.2859097127223218E-2</v>
      </c>
      <c r="E125" s="27">
        <v>1.3056695546435593E-2</v>
      </c>
      <c r="F125" s="27">
        <v>1.4227086183310762E-2</v>
      </c>
      <c r="G125" s="27">
        <v>8.1471348229215385E-3</v>
      </c>
      <c r="H125" s="27">
        <v>5.4111567107464524E-3</v>
      </c>
      <c r="I125" s="27">
        <v>1.0396716826265584E-2</v>
      </c>
      <c r="J125" s="27">
        <v>1.0791913664690761E-2</v>
      </c>
      <c r="K125" s="27">
        <v>1.5762273901808819E-2</v>
      </c>
      <c r="L125" s="27">
        <v>2.7770177838577253E-2</v>
      </c>
      <c r="M125" s="27">
        <v>3.006535947712409E-2</v>
      </c>
      <c r="N125" s="27">
        <v>3.3986928104575133E-2</v>
      </c>
      <c r="O125" s="27">
        <v>2.7116583067335699E-2</v>
      </c>
      <c r="P125" s="27">
        <v>3.0597355221158206E-2</v>
      </c>
      <c r="Q125" s="1">
        <v>2.6873385012919963E-2</v>
      </c>
    </row>
    <row r="126" spans="1:17" ht="12.75" x14ac:dyDescent="0.2">
      <c r="A126" s="2">
        <v>21</v>
      </c>
      <c r="B126" s="27">
        <v>1.184070527435792E-2</v>
      </c>
      <c r="C126" s="27">
        <v>3.0247758017937529E-3</v>
      </c>
      <c r="D126" s="27">
        <v>1.5397476820185503E-2</v>
      </c>
      <c r="E126" s="27">
        <v>1.3497492020063845E-2</v>
      </c>
      <c r="F126" s="27">
        <v>1.3801489588083155E-2</v>
      </c>
      <c r="G126" s="27">
        <v>9.7887216902265341E-3</v>
      </c>
      <c r="H126" s="27">
        <v>8.9223286213711041E-3</v>
      </c>
      <c r="I126" s="27">
        <v>1.1719106247150194E-2</v>
      </c>
      <c r="J126" s="27">
        <v>1.4971880224958324E-2</v>
      </c>
      <c r="K126" s="27">
        <v>1.7616659066727547E-2</v>
      </c>
      <c r="L126" s="27">
        <v>2.5626994984040287E-2</v>
      </c>
      <c r="M126" s="27">
        <v>2.4380604955160468E-2</v>
      </c>
      <c r="N126" s="27">
        <v>4.2468460252318124E-2</v>
      </c>
      <c r="O126" s="27">
        <v>3.6874905000760086E-2</v>
      </c>
      <c r="P126" s="27">
        <v>4.3076455388356895E-2</v>
      </c>
      <c r="Q126" s="1">
        <v>2.4198206414348739E-2</v>
      </c>
    </row>
    <row r="127" spans="1:17" ht="12.75" x14ac:dyDescent="0.2">
      <c r="A127" s="2">
        <v>22</v>
      </c>
      <c r="B127" s="27">
        <v>1.1719106247150194E-2</v>
      </c>
      <c r="C127" s="27">
        <v>7.341541267669829E-3</v>
      </c>
      <c r="D127" s="27">
        <v>9.3023255813953504E-3</v>
      </c>
      <c r="E127" s="27">
        <v>7.7823377412980796E-3</v>
      </c>
      <c r="F127" s="27">
        <v>1.4090287277701822E-2</v>
      </c>
      <c r="G127" s="27">
        <v>2.4775801793587068E-3</v>
      </c>
      <c r="H127" s="27">
        <v>1.2387900896792965E-2</v>
      </c>
      <c r="I127" s="27">
        <v>2.6143790849673332E-2</v>
      </c>
      <c r="J127" s="27">
        <v>3.0977352181182593E-2</v>
      </c>
      <c r="K127" s="27">
        <v>1.3132694938440527E-2</v>
      </c>
      <c r="L127" s="27">
        <v>3.0536555707554341E-2</v>
      </c>
      <c r="M127" s="27">
        <v>3.0399756801945687E-2</v>
      </c>
      <c r="N127" s="27">
        <v>2.1264629882960993E-2</v>
      </c>
      <c r="O127" s="27">
        <v>1.8042255661954724E-2</v>
      </c>
      <c r="P127" s="27">
        <v>2.8590971272230037E-2</v>
      </c>
      <c r="Q127" s="1">
        <v>2.0276637786897839E-2</v>
      </c>
    </row>
    <row r="128" spans="1:17" ht="12.75" x14ac:dyDescent="0.2">
      <c r="A128" s="2">
        <v>23</v>
      </c>
      <c r="B128" s="27">
        <v>7.6607387140903557E-3</v>
      </c>
      <c r="C128" s="27">
        <v>5.9279525763793533E-3</v>
      </c>
      <c r="D128" s="27">
        <v>9.8495212038303952E-3</v>
      </c>
      <c r="E128" s="27">
        <v>1.0959112327101417E-2</v>
      </c>
      <c r="F128" s="27">
        <v>1.0244718042255572E-2</v>
      </c>
      <c r="G128" s="27">
        <v>8.8767289861681718E-3</v>
      </c>
      <c r="H128" s="27">
        <v>9.6671226630186662E-3</v>
      </c>
      <c r="I128" s="27">
        <v>1.2661498708010416E-2</v>
      </c>
      <c r="J128" s="27">
        <v>1.3543091655266919E-2</v>
      </c>
      <c r="K128" s="27">
        <v>1.1232710138318868E-2</v>
      </c>
      <c r="L128" s="27">
        <v>2.717738258093956E-2</v>
      </c>
      <c r="M128" s="27">
        <v>2.5034199726402168E-2</v>
      </c>
      <c r="N128" s="27">
        <v>1.6598267213862247E-2</v>
      </c>
      <c r="O128" s="27">
        <v>1.9972640218878387E-2</v>
      </c>
      <c r="P128" s="27">
        <v>3.9337285301717581E-2</v>
      </c>
      <c r="Q128" s="1">
        <v>2.40614075087398E-2</v>
      </c>
    </row>
    <row r="129" spans="1:17" ht="12.75" x14ac:dyDescent="0.2">
      <c r="A129" s="2">
        <v>24</v>
      </c>
      <c r="B129" s="27">
        <v>8.0255357957136723E-3</v>
      </c>
      <c r="C129" s="27">
        <v>4.1191670466637015E-3</v>
      </c>
      <c r="D129" s="27">
        <v>8.6639306885547239E-3</v>
      </c>
      <c r="E129" s="27">
        <v>1.1035111719106209E-2</v>
      </c>
      <c r="F129" s="27">
        <v>1.0943912448700631E-2</v>
      </c>
      <c r="G129" s="27">
        <v>1.1065511475908212E-2</v>
      </c>
      <c r="H129" s="27">
        <v>8.2687338501291202E-3</v>
      </c>
      <c r="I129" s="27">
        <v>1.3695090439276646E-2</v>
      </c>
      <c r="J129" s="27">
        <v>1.2372701018392036E-2</v>
      </c>
      <c r="K129" s="27">
        <v>1.9881440948472519E-2</v>
      </c>
      <c r="L129" s="27">
        <v>2.3286213710290521E-2</v>
      </c>
      <c r="M129" s="27">
        <v>3.0916552667578874E-2</v>
      </c>
      <c r="N129" s="27">
        <v>3.1737346101231231E-2</v>
      </c>
      <c r="O129" s="27">
        <v>3.0384556923544758E-2</v>
      </c>
      <c r="P129" s="27">
        <v>5.8382732938136533E-2</v>
      </c>
      <c r="Q129" s="1">
        <v>1.7844657242742208E-2</v>
      </c>
    </row>
    <row r="130" spans="1:17" ht="12.75" x14ac:dyDescent="0.2">
      <c r="A130" s="2">
        <v>25</v>
      </c>
      <c r="B130" s="27">
        <v>9.5911232710140168E-3</v>
      </c>
      <c r="C130" s="27">
        <v>8.2383340933271185E-3</v>
      </c>
      <c r="D130" s="27">
        <v>1.0579115367077171E-2</v>
      </c>
      <c r="E130" s="27">
        <v>9.9255205958353309E-3</v>
      </c>
      <c r="F130" s="27">
        <v>8.329533363732983E-3</v>
      </c>
      <c r="G130" s="27">
        <v>8.2231342149264742E-3</v>
      </c>
      <c r="H130" s="27">
        <v>8.1623347013226114E-3</v>
      </c>
      <c r="I130" s="27">
        <v>1.5291077671378566E-2</v>
      </c>
      <c r="J130" s="27">
        <v>1.6674266605867041E-2</v>
      </c>
      <c r="K130" s="27">
        <v>2.5034199726402168E-2</v>
      </c>
      <c r="L130" s="27">
        <v>3.4853321173430561E-2</v>
      </c>
      <c r="M130" s="27">
        <v>2.6006991944064535E-2</v>
      </c>
      <c r="N130" s="27">
        <v>2.7146982824137557E-2</v>
      </c>
      <c r="O130" s="27">
        <v>2.8165374677002857E-2</v>
      </c>
      <c r="P130" s="27">
        <v>5.9872321021431939E-2</v>
      </c>
      <c r="Q130" s="1">
        <v>1.8513451892384836E-2</v>
      </c>
    </row>
    <row r="131" spans="1:17" ht="12.75" x14ac:dyDescent="0.2">
      <c r="A131" s="2">
        <v>26</v>
      </c>
      <c r="B131" s="27">
        <v>1.4044687642499032E-2</v>
      </c>
      <c r="C131" s="27">
        <v>6.1711506307949452E-3</v>
      </c>
      <c r="D131" s="27">
        <v>1.4424684602523136E-2</v>
      </c>
      <c r="E131" s="27">
        <v>1.1795105639154988E-2</v>
      </c>
      <c r="F131" s="27">
        <v>1.3923088615291023E-2</v>
      </c>
      <c r="G131" s="27">
        <v>6.6879464964282737E-3</v>
      </c>
      <c r="H131" s="27">
        <v>8.9831281349749669E-3</v>
      </c>
      <c r="I131" s="27">
        <v>1.7525459796321682E-2</v>
      </c>
      <c r="J131" s="27">
        <v>3.0490956072351267E-2</v>
      </c>
      <c r="K131" s="27">
        <v>1.684146526827798E-2</v>
      </c>
      <c r="L131" s="27">
        <v>2.9092567259462149E-2</v>
      </c>
      <c r="M131" s="27">
        <v>2.4259005927952604E-2</v>
      </c>
      <c r="N131" s="27">
        <v>2.4289405684754604E-2</v>
      </c>
      <c r="O131" s="27">
        <v>2.5064599483204171E-2</v>
      </c>
      <c r="P131" s="27">
        <v>5.2241982064143731E-2</v>
      </c>
      <c r="Q131" s="1">
        <v>1.5579875360997232E-2</v>
      </c>
    </row>
    <row r="132" spans="1:17" ht="12.75" x14ac:dyDescent="0.2">
      <c r="A132" s="2">
        <v>27</v>
      </c>
      <c r="B132" s="27">
        <v>1.2752697978416282E-2</v>
      </c>
      <c r="C132" s="27">
        <v>1.1263109895120872E-2</v>
      </c>
      <c r="D132" s="27">
        <v>1.3664690682474643E-2</v>
      </c>
      <c r="E132" s="27">
        <v>1.2980696154430801E-2</v>
      </c>
      <c r="F132" s="27">
        <v>1.0685514515883824E-2</v>
      </c>
      <c r="G132" s="27">
        <v>1.22967016263871E-2</v>
      </c>
      <c r="H132" s="27">
        <v>6.6119471044231966E-3</v>
      </c>
      <c r="I132" s="27">
        <v>1.2722298221614279E-2</v>
      </c>
      <c r="J132" s="27">
        <v>1.7373461012312096E-2</v>
      </c>
      <c r="K132" s="27">
        <v>1.8103055175558588E-2</v>
      </c>
      <c r="L132" s="27">
        <v>2.7450980392157012E-2</v>
      </c>
      <c r="M132" s="27">
        <v>3.1281349749202186E-2</v>
      </c>
      <c r="N132" s="27">
        <v>2.4836601307189649E-2</v>
      </c>
      <c r="O132" s="27">
        <v>3.1661346709226434E-2</v>
      </c>
      <c r="P132" s="27">
        <v>3.3287733698130359E-2</v>
      </c>
      <c r="Q132" s="1">
        <v>2.8165374677002857E-2</v>
      </c>
    </row>
    <row r="133" spans="1:17" ht="12.75" x14ac:dyDescent="0.2">
      <c r="A133" s="2">
        <v>28</v>
      </c>
      <c r="B133" s="27">
        <v>9.8039215686276052E-3</v>
      </c>
      <c r="C133" s="27">
        <v>8.5423316613468577E-3</v>
      </c>
      <c r="D133" s="27">
        <v>9.7279221766225291E-3</v>
      </c>
      <c r="E133" s="27">
        <v>1.4090287277701822E-2</v>
      </c>
      <c r="F133" s="27">
        <v>1.6127070983432135E-2</v>
      </c>
      <c r="G133" s="27">
        <v>2.1249430004559922E-2</v>
      </c>
      <c r="H133" s="27">
        <v>1.22967016263871E-2</v>
      </c>
      <c r="I133" s="27">
        <v>1.4044687642499032E-2</v>
      </c>
      <c r="J133" s="27">
        <v>2.1401428788569793E-2</v>
      </c>
      <c r="K133" s="27">
        <v>1.7920656634747002E-2</v>
      </c>
      <c r="L133" s="27">
        <v>2.6827785377717031E-2</v>
      </c>
      <c r="M133" s="27">
        <v>3.2527739778081724E-2</v>
      </c>
      <c r="N133" s="27">
        <v>3.2086943304453615E-2</v>
      </c>
      <c r="O133" s="27">
        <v>3.2345341237269995E-2</v>
      </c>
      <c r="P133" s="27">
        <v>-1</v>
      </c>
      <c r="Q133" s="1">
        <v>-1</v>
      </c>
    </row>
    <row r="134" spans="1:17" ht="12.75" x14ac:dyDescent="0.2">
      <c r="A134" s="2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1"/>
    </row>
    <row r="135" spans="1:17" ht="12.75" x14ac:dyDescent="0.2">
      <c r="A135" s="2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1"/>
    </row>
    <row r="136" spans="1:17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 s="2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  <c r="G962" s="10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  <row r="1178" spans="1:6" x14ac:dyDescent="0.25">
      <c r="A1178" s="18"/>
      <c r="B1178" s="19"/>
      <c r="C1178" s="20"/>
      <c r="D1178" s="21"/>
      <c r="E1178" s="11"/>
      <c r="F1178" s="22"/>
    </row>
  </sheetData>
  <sheetProtection sheet="1" selectLockedCells="1"/>
  <mergeCells count="1">
    <mergeCell ref="A1:G1"/>
  </mergeCells>
  <conditionalFormatting sqref="B2:B33">
    <cfRule type="cellIs" dxfId="19" priority="4" operator="equal">
      <formula>$H$2</formula>
    </cfRule>
  </conditionalFormatting>
  <conditionalFormatting sqref="B106:Q106 A106:A151">
    <cfRule type="expression" dxfId="18" priority="1" stopIfTrue="1">
      <formula>A106=SMALL($B106:$C106,1)</formula>
    </cfRule>
    <cfRule type="expression" dxfId="17" priority="2" stopIfTrue="1">
      <formula>A106=SMALL($B106:$C106,2)</formula>
    </cfRule>
    <cfRule type="expression" dxfId="16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3D160-6AF3-4A2D-AB4F-BF30EEF90FD9}">
  <dimension ref="A1:U1178"/>
  <sheetViews>
    <sheetView showGridLines="0" zoomScale="85" zoomScaleNormal="85" workbookViewId="0">
      <selection activeCell="A2" sqref="A2:A4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30" t="s">
        <v>8</v>
      </c>
      <c r="B1" s="31"/>
      <c r="C1" s="31"/>
      <c r="D1" s="31"/>
      <c r="E1" s="31"/>
      <c r="F1" s="31"/>
      <c r="G1" s="32"/>
      <c r="H1" s="5" t="s">
        <v>1</v>
      </c>
      <c r="I1" s="6" t="e">
        <f>J52</f>
        <v>#N/A</v>
      </c>
      <c r="J1" s="6" t="e">
        <f>K52</f>
        <v>#N/A</v>
      </c>
      <c r="K1" s="6" t="str">
        <f>L52</f>
        <v>Wesley Bambirra</v>
      </c>
    </row>
    <row r="2" spans="1:13" x14ac:dyDescent="0.25">
      <c r="A2" s="8"/>
      <c r="B2" s="9" t="s">
        <v>16</v>
      </c>
      <c r="C2" s="10"/>
      <c r="D2" s="10"/>
      <c r="E2" s="10"/>
      <c r="F2" s="10"/>
      <c r="G2" s="10"/>
      <c r="H2" s="5" t="s">
        <v>2</v>
      </c>
      <c r="I2" s="29" t="e">
        <f>AVERAGE(J53:J97)</f>
        <v>#N/A</v>
      </c>
      <c r="J2" s="29" t="e">
        <f>AVERAGE(K53:K97)</f>
        <v>#N/A</v>
      </c>
      <c r="K2" s="29">
        <f>AVERAGE(L53:L97)</f>
        <v>1.389630009083183E-2</v>
      </c>
    </row>
    <row r="3" spans="1:13" x14ac:dyDescent="0.25">
      <c r="A3" s="8"/>
      <c r="B3" s="12" t="s">
        <v>22</v>
      </c>
      <c r="C3" s="10"/>
      <c r="D3" s="10"/>
      <c r="E3" s="10"/>
      <c r="F3" s="10"/>
      <c r="G3" s="10"/>
      <c r="H3" s="5" t="s">
        <v>3</v>
      </c>
      <c r="I3" s="29" t="e">
        <f>LARGE(J53:J97,2)</f>
        <v>#N/A</v>
      </c>
      <c r="J3" s="29" t="e">
        <f>LARGE(K53:K97,2)</f>
        <v>#N/A</v>
      </c>
      <c r="K3" s="29">
        <f>LARGE(L53:L97,2)</f>
        <v>2.2527682321496916E-2</v>
      </c>
      <c r="L3" s="11" t="e">
        <f>LARGE(I3:K3,1)</f>
        <v>#N/A</v>
      </c>
      <c r="M3" s="13" t="e">
        <f>L3</f>
        <v>#N/A</v>
      </c>
    </row>
    <row r="4" spans="1:13" x14ac:dyDescent="0.25">
      <c r="A4" s="8"/>
      <c r="B4" s="12" t="s">
        <v>11</v>
      </c>
      <c r="C4" s="10"/>
      <c r="D4" s="10"/>
      <c r="E4" s="10"/>
      <c r="F4" s="10"/>
      <c r="G4" s="10"/>
      <c r="H4" s="5" t="s">
        <v>4</v>
      </c>
      <c r="I4" s="29" t="e">
        <f>SMALL(J53:J97,1)</f>
        <v>#N/A</v>
      </c>
      <c r="J4" s="29" t="e">
        <f>SMALL(K53:K97,1)</f>
        <v>#N/A</v>
      </c>
      <c r="K4" s="29">
        <f>SMALL(L53:L97,1)</f>
        <v>2.490163852781654E-3</v>
      </c>
      <c r="L4" s="11" t="e">
        <f>SMALL(I4:K4,1)</f>
        <v>#N/A</v>
      </c>
      <c r="M4" s="13" t="e">
        <f>L4</f>
        <v>#N/A</v>
      </c>
    </row>
    <row r="5" spans="1:13" x14ac:dyDescent="0.25">
      <c r="A5" s="8">
        <v>3</v>
      </c>
      <c r="B5" s="12" t="s">
        <v>25</v>
      </c>
      <c r="C5" s="10"/>
      <c r="D5" s="10"/>
      <c r="E5" s="10"/>
      <c r="F5" s="10"/>
      <c r="G5" s="10"/>
      <c r="H5" s="14" t="s">
        <v>5</v>
      </c>
      <c r="I5" s="29" t="e">
        <f>_xlfn.STDEV.S(J53:J97)</f>
        <v>#N/A</v>
      </c>
      <c r="J5" s="29" t="e">
        <f>_xlfn.STDEV.S(K53:K97)</f>
        <v>#N/A</v>
      </c>
      <c r="K5" s="29">
        <f>_xlfn.STDEV.S(L53:L97)</f>
        <v>5.3329321719469899E-3</v>
      </c>
    </row>
    <row r="6" spans="1:13" x14ac:dyDescent="0.25">
      <c r="A6" s="8"/>
      <c r="B6" s="12" t="s">
        <v>26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 t="s">
        <v>21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29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 t="s">
        <v>10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 t="s">
        <v>13</v>
      </c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 t="s">
        <v>23</v>
      </c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 t="s">
        <v>17</v>
      </c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 t="s">
        <v>9</v>
      </c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 t="s">
        <v>14</v>
      </c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 t="s">
        <v>15</v>
      </c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 t="s">
        <v>18</v>
      </c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 t="s">
        <v>12</v>
      </c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 t="s">
        <v>20</v>
      </c>
      <c r="C18" s="10"/>
      <c r="D18" s="10"/>
      <c r="E18" s="10"/>
      <c r="F18" s="10"/>
      <c r="G18" s="10"/>
      <c r="K18" s="10"/>
    </row>
    <row r="19" spans="1:11" x14ac:dyDescent="0.25">
      <c r="A19" s="8"/>
      <c r="B19" s="12" t="s">
        <v>30</v>
      </c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 t="s">
        <v>31</v>
      </c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 t="s">
        <v>24</v>
      </c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 t="e">
        <f>MATCH(J52,'ETAPA 3'!$B$106:$AT$106,0)</f>
        <v>#N/A</v>
      </c>
      <c r="K50" s="17" t="e">
        <f>MATCH(K52,'ETAPA 3'!$B$106:$AT$106,0)</f>
        <v>#N/A</v>
      </c>
      <c r="L50" s="17">
        <f>MATCH(L52,'ETAPA 3'!$B$106:$AT$106,0)</f>
        <v>4</v>
      </c>
    </row>
    <row r="51" spans="1:12" x14ac:dyDescent="0.25">
      <c r="A51"/>
      <c r="B51"/>
      <c r="C51"/>
      <c r="D51"/>
      <c r="E51"/>
      <c r="F51"/>
      <c r="I51" s="10"/>
      <c r="J51" s="23">
        <f>COUNTA('ETAPA 3'!$B$107:$B$147)</f>
        <v>29</v>
      </c>
      <c r="K51" s="23">
        <f>COUNTA('ETAPA 3'!$B$107:$B$147)</f>
        <v>29</v>
      </c>
      <c r="L51" s="23">
        <f>COUNTA('ETAPA 3'!$B$107:$B$147)</f>
        <v>29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e">
        <f>VLOOKUP(1,$A$2:$B$46,2,FALSE)</f>
        <v>#N/A</v>
      </c>
      <c r="K52" s="24" t="e">
        <f>VLOOKUP(2,$A$2:$B$46,2,FALSE)</f>
        <v>#N/A</v>
      </c>
      <c r="L52" s="24" t="str">
        <f>VLOOKUP(3,$A$2:$B$36,2,FALSE)</f>
        <v>Wesley Bambirra</v>
      </c>
    </row>
    <row r="53" spans="1:12" x14ac:dyDescent="0.25">
      <c r="A53"/>
      <c r="B53"/>
      <c r="C53"/>
      <c r="D53"/>
      <c r="E53"/>
      <c r="F53"/>
      <c r="I53" s="25">
        <v>1</v>
      </c>
      <c r="J53" s="28" t="e" cm="1">
        <f t="array" ref="J53">IF(INDEX('ETAPA 3'!$B$106:$AT$171,$I53+1,J$50)=0,"",INDEX('ETAPA 3'!$B$106:$AT$171,$I53+1,J$50))</f>
        <v>#N/A</v>
      </c>
      <c r="K53" s="28" t="e" cm="1">
        <f t="array" ref="K53">IF(INDEX('ETAPA 3'!$B$106:$AT$171,$I53+1,K$50)=0,"",INDEX('ETAPA 3'!$B$106:$AT$171,$I53+1,K$50))</f>
        <v>#N/A</v>
      </c>
      <c r="L53" s="28" cm="1">
        <f t="array" ref="L53">IF(INDEX('ETAPA 3'!$B$106:$AT$171,$I53+1,L$50)=0,"",INDEX('ETAPA 3'!$B$106:$AT$171,$I53+1,L$50))</f>
        <v>2.0834370901605438E-2</v>
      </c>
    </row>
    <row r="54" spans="1:12" x14ac:dyDescent="0.25">
      <c r="A54"/>
      <c r="B54"/>
      <c r="C54"/>
      <c r="D54"/>
      <c r="E54"/>
      <c r="F54"/>
      <c r="I54" s="25">
        <v>2</v>
      </c>
      <c r="J54" s="28" t="e" cm="1">
        <f t="array" ref="J54">IF(INDEX('ETAPA 3'!$B$106:$AT$171,$I54+1,J$50)=0,"",INDEX('ETAPA 3'!$B$106:$AT$171,$I54+1,J$50))</f>
        <v>#N/A</v>
      </c>
      <c r="K54" s="28" t="e" cm="1">
        <f t="array" ref="K54">IF(INDEX('ETAPA 3'!$B$106:$AT$171,$I54+1,K$50)=0,"",INDEX('ETAPA 3'!$B$106:$AT$171,$I54+1,K$50))</f>
        <v>#N/A</v>
      </c>
      <c r="L54" s="28" cm="1">
        <f t="array" ref="L54">IF(INDEX('ETAPA 3'!$B$106:$AT$171,$I54+1,L$50)=0,"",INDEX('ETAPA 3'!$B$106:$AT$171,$I54+1,L$50))</f>
        <v>1.6352075966598739E-2</v>
      </c>
    </row>
    <row r="55" spans="1:12" x14ac:dyDescent="0.25">
      <c r="A55"/>
      <c r="B55"/>
      <c r="C55"/>
      <c r="D55"/>
      <c r="E55"/>
      <c r="F55"/>
      <c r="I55" s="25">
        <v>3</v>
      </c>
      <c r="J55" s="28" t="e" cm="1">
        <f t="array" ref="J55">IF(INDEX('ETAPA 3'!$B$106:$AT$171,$I55+1,J$50)=0,"",INDEX('ETAPA 3'!$B$106:$AT$171,$I55+1,J$50))</f>
        <v>#N/A</v>
      </c>
      <c r="K55" s="28" t="e" cm="1">
        <f t="array" ref="K55">IF(INDEX('ETAPA 3'!$B$106:$AT$171,$I55+1,K$50)=0,"",INDEX('ETAPA 3'!$B$106:$AT$171,$I55+1,K$50))</f>
        <v>#N/A</v>
      </c>
      <c r="L55" s="28" cm="1">
        <f t="array" ref="L55">IF(INDEX('ETAPA 3'!$B$106:$AT$171,$I55+1,L$50)=0,"",INDEX('ETAPA 3'!$B$106:$AT$171,$I55+1,L$50))</f>
        <v>1.7729966631804362E-2</v>
      </c>
    </row>
    <row r="56" spans="1:12" x14ac:dyDescent="0.25">
      <c r="A56"/>
      <c r="B56"/>
      <c r="C56"/>
      <c r="D56"/>
      <c r="E56"/>
      <c r="F56"/>
      <c r="I56" s="25">
        <v>4</v>
      </c>
      <c r="J56" s="28" t="e" cm="1">
        <f t="array" ref="J56">IF(INDEX('ETAPA 3'!$B$106:$AT$171,$I56+1,J$50)=0,"",INDEX('ETAPA 3'!$B$106:$AT$171,$I56+1,J$50))</f>
        <v>#N/A</v>
      </c>
      <c r="K56" s="28" t="e" cm="1">
        <f t="array" ref="K56">IF(INDEX('ETAPA 3'!$B$106:$AT$171,$I56+1,K$50)=0,"",INDEX('ETAPA 3'!$B$106:$AT$171,$I56+1,K$50))</f>
        <v>#N/A</v>
      </c>
      <c r="L56" s="28" cm="1">
        <f t="array" ref="L56">IF(INDEX('ETAPA 3'!$B$106:$AT$171,$I56+1,L$50)=0,"",INDEX('ETAPA 3'!$B$106:$AT$171,$I56+1,L$50))</f>
        <v>2.5001245081926585E-2</v>
      </c>
    </row>
    <row r="57" spans="1:12" x14ac:dyDescent="0.25">
      <c r="A57"/>
      <c r="B57"/>
      <c r="C57"/>
      <c r="D57"/>
      <c r="E57"/>
      <c r="F57"/>
      <c r="I57" s="25">
        <v>5</v>
      </c>
      <c r="J57" s="28" t="e" cm="1">
        <f t="array" ref="J57">IF(INDEX('ETAPA 3'!$B$106:$AT$171,$I57+1,J$50)=0,"",INDEX('ETAPA 3'!$B$106:$AT$171,$I57+1,J$50))</f>
        <v>#N/A</v>
      </c>
      <c r="K57" s="28" t="e" cm="1">
        <f t="array" ref="K57">IF(INDEX('ETAPA 3'!$B$106:$AT$171,$I57+1,K$50)=0,"",INDEX('ETAPA 3'!$B$106:$AT$171,$I57+1,K$50))</f>
        <v>#N/A</v>
      </c>
      <c r="L57" s="28" cm="1">
        <f t="array" ref="L57">IF(INDEX('ETAPA 3'!$B$106:$AT$171,$I57+1,L$50)=0,"",INDEX('ETAPA 3'!$B$106:$AT$171,$I57+1,L$50))</f>
        <v>7.9519232365492763E-3</v>
      </c>
    </row>
    <row r="58" spans="1:12" x14ac:dyDescent="0.25">
      <c r="A58"/>
      <c r="B58"/>
      <c r="C58"/>
      <c r="D58"/>
      <c r="E58"/>
      <c r="F58"/>
      <c r="I58" s="25">
        <v>6</v>
      </c>
      <c r="J58" s="28" t="e" cm="1">
        <f t="array" ref="J58">IF(INDEX('ETAPA 3'!$B$106:$AT$171,$I58+1,J$50)=0,"",INDEX('ETAPA 3'!$B$106:$AT$171,$I58+1,J$50))</f>
        <v>#N/A</v>
      </c>
      <c r="K58" s="28" t="e" cm="1">
        <f t="array" ref="K58">IF(INDEX('ETAPA 3'!$B$106:$AT$171,$I58+1,K$50)=0,"",INDEX('ETAPA 3'!$B$106:$AT$171,$I58+1,K$50))</f>
        <v>#N/A</v>
      </c>
      <c r="L58" s="28" cm="1">
        <f t="array" ref="L58">IF(INDEX('ETAPA 3'!$B$106:$AT$171,$I58+1,L$50)=0,"",INDEX('ETAPA 3'!$B$106:$AT$171,$I58+1,L$50))</f>
        <v>1.434334379202171E-2</v>
      </c>
    </row>
    <row r="59" spans="1:12" x14ac:dyDescent="0.25">
      <c r="A59"/>
      <c r="B59"/>
      <c r="C59"/>
      <c r="D59"/>
      <c r="E59"/>
      <c r="F59"/>
      <c r="I59" s="25">
        <v>7</v>
      </c>
      <c r="J59" s="28" t="e" cm="1">
        <f t="array" ref="J59">IF(INDEX('ETAPA 3'!$B$106:$AT$171,$I59+1,J$50)=0,"",INDEX('ETAPA 3'!$B$106:$AT$171,$I59+1,J$50))</f>
        <v>#N/A</v>
      </c>
      <c r="K59" s="28" t="e" cm="1">
        <f t="array" ref="K59">IF(INDEX('ETAPA 3'!$B$106:$AT$171,$I59+1,K$50)=0,"",INDEX('ETAPA 3'!$B$106:$AT$171,$I59+1,K$50))</f>
        <v>#N/A</v>
      </c>
      <c r="L59" s="28" cm="1">
        <f t="array" ref="L59">IF(INDEX('ETAPA 3'!$B$106:$AT$171,$I59+1,L$50)=0,"",INDEX('ETAPA 3'!$B$106:$AT$171,$I59+1,L$50))</f>
        <v>9.1139997011804863E-3</v>
      </c>
    </row>
    <row r="60" spans="1:12" x14ac:dyDescent="0.25">
      <c r="A60"/>
      <c r="B60"/>
      <c r="C60"/>
      <c r="D60"/>
      <c r="E60"/>
      <c r="F60"/>
      <c r="I60" s="25">
        <v>8</v>
      </c>
      <c r="J60" s="28" t="e" cm="1">
        <f t="array" ref="J60">IF(INDEX('ETAPA 3'!$B$106:$AT$171,$I60+1,J$50)=0,"",INDEX('ETAPA 3'!$B$106:$AT$171,$I60+1,J$50))</f>
        <v>#N/A</v>
      </c>
      <c r="K60" s="28" t="e" cm="1">
        <f t="array" ref="K60">IF(INDEX('ETAPA 3'!$B$106:$AT$171,$I60+1,K$50)=0,"",INDEX('ETAPA 3'!$B$106:$AT$171,$I60+1,K$50))</f>
        <v>#N/A</v>
      </c>
      <c r="L60" s="28" cm="1">
        <f t="array" ref="L60">IF(INDEX('ETAPA 3'!$B$106:$AT$171,$I60+1,L$50)=0,"",INDEX('ETAPA 3'!$B$106:$AT$171,$I60+1,L$50))</f>
        <v>1.7281737138303863E-2</v>
      </c>
    </row>
    <row r="61" spans="1:12" x14ac:dyDescent="0.25">
      <c r="A61"/>
      <c r="B61"/>
      <c r="C61"/>
      <c r="D61"/>
      <c r="E61"/>
      <c r="F61"/>
      <c r="I61" s="25">
        <v>9</v>
      </c>
      <c r="J61" s="28" t="e" cm="1">
        <f t="array" ref="J61">IF(INDEX('ETAPA 3'!$B$106:$AT$171,$I61+1,J$50)=0,"",INDEX('ETAPA 3'!$B$106:$AT$171,$I61+1,J$50))</f>
        <v>#N/A</v>
      </c>
      <c r="K61" s="28" t="e" cm="1">
        <f t="array" ref="K61">IF(INDEX('ETAPA 3'!$B$106:$AT$171,$I61+1,K$50)=0,"",INDEX('ETAPA 3'!$B$106:$AT$171,$I61+1,K$50))</f>
        <v>#N/A</v>
      </c>
      <c r="L61" s="28" cm="1">
        <f t="array" ref="L61">IF(INDEX('ETAPA 3'!$B$106:$AT$171,$I61+1,L$50)=0,"",INDEX('ETAPA 3'!$B$106:$AT$171,$I61+1,L$50))</f>
        <v>8.6823713000316622E-3</v>
      </c>
    </row>
    <row r="62" spans="1:12" x14ac:dyDescent="0.25">
      <c r="A62"/>
      <c r="B62"/>
      <c r="C62"/>
      <c r="D62"/>
      <c r="E62"/>
      <c r="F62"/>
      <c r="I62" s="25">
        <v>10</v>
      </c>
      <c r="J62" s="28" t="e" cm="1">
        <f t="array" ref="J62">IF(INDEX('ETAPA 3'!$B$106:$AT$171,$I62+1,J$50)=0,"",INDEX('ETAPA 3'!$B$106:$AT$171,$I62+1,J$50))</f>
        <v>#N/A</v>
      </c>
      <c r="K62" s="28" t="e" cm="1">
        <f t="array" ref="K62">IF(INDEX('ETAPA 3'!$B$106:$AT$171,$I62+1,K$50)=0,"",INDEX('ETAPA 3'!$B$106:$AT$171,$I62+1,K$50))</f>
        <v>#N/A</v>
      </c>
      <c r="L62" s="28" cm="1">
        <f t="array" ref="L62">IF(INDEX('ETAPA 3'!$B$106:$AT$171,$I62+1,L$50)=0,"",INDEX('ETAPA 3'!$B$106:$AT$171,$I62+1,L$50))</f>
        <v>2.490163852781654E-3</v>
      </c>
    </row>
    <row r="63" spans="1:12" x14ac:dyDescent="0.25">
      <c r="A63"/>
      <c r="B63"/>
      <c r="C63"/>
      <c r="D63"/>
      <c r="E63"/>
      <c r="F63"/>
      <c r="I63" s="25">
        <v>11</v>
      </c>
      <c r="J63" s="28" t="e" cm="1">
        <f t="array" ref="J63">IF(INDEX('ETAPA 3'!$B$106:$AT$171,$I63+1,J$50)=0,"",INDEX('ETAPA 3'!$B$106:$AT$171,$I63+1,J$50))</f>
        <v>#N/A</v>
      </c>
      <c r="K63" s="28" t="e" cm="1">
        <f t="array" ref="K63">IF(INDEX('ETAPA 3'!$B$106:$AT$171,$I63+1,K$50)=0,"",INDEX('ETAPA 3'!$B$106:$AT$171,$I63+1,K$50))</f>
        <v>#N/A</v>
      </c>
      <c r="L63" s="28" cm="1">
        <f t="array" ref="L63">IF(INDEX('ETAPA 3'!$B$106:$AT$171,$I63+1,L$50)=0,"",INDEX('ETAPA 3'!$B$106:$AT$171,$I63+1,L$50))</f>
        <v>2.1963245181533142E-2</v>
      </c>
    </row>
    <row r="64" spans="1:12" x14ac:dyDescent="0.25">
      <c r="A64"/>
      <c r="B64"/>
      <c r="C64"/>
      <c r="D64"/>
      <c r="E64"/>
      <c r="F64"/>
      <c r="I64" s="25">
        <v>12</v>
      </c>
      <c r="J64" s="28" t="e" cm="1">
        <f t="array" ref="J64">IF(INDEX('ETAPA 3'!$B$106:$AT$171,$I64+1,J$50)=0,"",INDEX('ETAPA 3'!$B$106:$AT$171,$I64+1,J$50))</f>
        <v>#N/A</v>
      </c>
      <c r="K64" s="28" t="e" cm="1">
        <f t="array" ref="K64">IF(INDEX('ETAPA 3'!$B$106:$AT$171,$I64+1,K$50)=0,"",INDEX('ETAPA 3'!$B$106:$AT$171,$I64+1,K$50))</f>
        <v>#N/A</v>
      </c>
      <c r="L64" s="28" cm="1">
        <f t="array" ref="L64">IF(INDEX('ETAPA 3'!$B$106:$AT$171,$I64+1,L$50)=0,"",INDEX('ETAPA 3'!$B$106:$AT$171,$I64+1,L$50))</f>
        <v>9.7116390258480765E-3</v>
      </c>
    </row>
    <row r="65" spans="1:12" x14ac:dyDescent="0.25">
      <c r="A65"/>
      <c r="B65"/>
      <c r="C65"/>
      <c r="D65"/>
      <c r="E65"/>
      <c r="F65"/>
      <c r="I65" s="25">
        <v>13</v>
      </c>
      <c r="J65" s="28" t="e" cm="1">
        <f t="array" ref="J65">IF(INDEX('ETAPA 3'!$B$106:$AT$171,$I65+1,J$50)=0,"",INDEX('ETAPA 3'!$B$106:$AT$171,$I65+1,J$50))</f>
        <v>#N/A</v>
      </c>
      <c r="K65" s="28" t="e" cm="1">
        <f t="array" ref="K65">IF(INDEX('ETAPA 3'!$B$106:$AT$171,$I65+1,K$50)=0,"",INDEX('ETAPA 3'!$B$106:$AT$171,$I65+1,K$50))</f>
        <v>#N/A</v>
      </c>
      <c r="L65" s="28" cm="1">
        <f t="array" ref="L65">IF(INDEX('ETAPA 3'!$B$106:$AT$171,$I65+1,L$50)=0,"",INDEX('ETAPA 3'!$B$106:$AT$171,$I65+1,L$50))</f>
        <v>1.6783704367747409E-2</v>
      </c>
    </row>
    <row r="66" spans="1:12" x14ac:dyDescent="0.25">
      <c r="A66"/>
      <c r="B66"/>
      <c r="C66"/>
      <c r="D66"/>
      <c r="E66"/>
      <c r="F66"/>
      <c r="I66" s="25">
        <v>14</v>
      </c>
      <c r="J66" s="28" t="e" cm="1">
        <f t="array" ref="J66">IF(INDEX('ETAPA 3'!$B$106:$AT$171,$I66+1,J$50)=0,"",INDEX('ETAPA 3'!$B$106:$AT$171,$I66+1,J$50))</f>
        <v>#N/A</v>
      </c>
      <c r="K66" s="28" t="e" cm="1">
        <f t="array" ref="K66">IF(INDEX('ETAPA 3'!$B$106:$AT$171,$I66+1,K$50)=0,"",INDEX('ETAPA 3'!$B$106:$AT$171,$I66+1,K$50))</f>
        <v>#N/A</v>
      </c>
      <c r="L66" s="28" cm="1">
        <f t="array" ref="L66">IF(INDEX('ETAPA 3'!$B$106:$AT$171,$I66+1,L$50)=0,"",INDEX('ETAPA 3'!$B$106:$AT$171,$I66+1,L$50))</f>
        <v>1.3629496820890999E-2</v>
      </c>
    </row>
    <row r="67" spans="1:12" x14ac:dyDescent="0.25">
      <c r="A67"/>
      <c r="B67"/>
      <c r="C67"/>
      <c r="D67"/>
      <c r="E67"/>
      <c r="F67"/>
      <c r="I67" s="25">
        <v>15</v>
      </c>
      <c r="J67" s="28" t="e" cm="1">
        <f t="array" ref="J67">IF(INDEX('ETAPA 3'!$B$106:$AT$171,$I67+1,J$50)=0,"",INDEX('ETAPA 3'!$B$106:$AT$171,$I67+1,J$50))</f>
        <v>#N/A</v>
      </c>
      <c r="K67" s="28" t="e" cm="1">
        <f t="array" ref="K67">IF(INDEX('ETAPA 3'!$B$106:$AT$171,$I67+1,K$50)=0,"",INDEX('ETAPA 3'!$B$106:$AT$171,$I67+1,K$50))</f>
        <v>#N/A</v>
      </c>
      <c r="L67" s="28" cm="1">
        <f t="array" ref="L67">IF(INDEX('ETAPA 3'!$B$106:$AT$171,$I67+1,L$50)=0,"",INDEX('ETAPA 3'!$B$106:$AT$171,$I67+1,L$50))</f>
        <v>8.9313876853098894E-3</v>
      </c>
    </row>
    <row r="68" spans="1:12" x14ac:dyDescent="0.25">
      <c r="A68"/>
      <c r="B68"/>
      <c r="C68"/>
      <c r="D68"/>
      <c r="E68"/>
      <c r="F68"/>
      <c r="I68" s="25">
        <v>16</v>
      </c>
      <c r="J68" s="28" t="e" cm="1">
        <f t="array" ref="J68">IF(INDEX('ETAPA 3'!$B$106:$AT$171,$I68+1,J$50)=0,"",INDEX('ETAPA 3'!$B$106:$AT$171,$I68+1,J$50))</f>
        <v>#N/A</v>
      </c>
      <c r="K68" s="28" t="e" cm="1">
        <f t="array" ref="K68">IF(INDEX('ETAPA 3'!$B$106:$AT$171,$I68+1,K$50)=0,"",INDEX('ETAPA 3'!$B$106:$AT$171,$I68+1,K$50))</f>
        <v>#N/A</v>
      </c>
      <c r="L68" s="28" cm="1">
        <f t="array" ref="L68">IF(INDEX('ETAPA 3'!$B$106:$AT$171,$I68+1,L$50)=0,"",INDEX('ETAPA 3'!$B$106:$AT$171,$I68+1,L$50))</f>
        <v>1.1421551538091388E-2</v>
      </c>
    </row>
    <row r="69" spans="1:12" x14ac:dyDescent="0.25">
      <c r="A69"/>
      <c r="B69"/>
      <c r="C69"/>
      <c r="D69"/>
      <c r="E69"/>
      <c r="F69"/>
      <c r="I69" s="25">
        <v>17</v>
      </c>
      <c r="J69" s="28" t="e" cm="1">
        <f t="array" ref="J69">IF(INDEX('ETAPA 3'!$B$106:$AT$171,$I69+1,J$50)=0,"",INDEX('ETAPA 3'!$B$106:$AT$171,$I69+1,J$50))</f>
        <v>#N/A</v>
      </c>
      <c r="K69" s="28" t="e" cm="1">
        <f t="array" ref="K69">IF(INDEX('ETAPA 3'!$B$106:$AT$171,$I69+1,K$50)=0,"",INDEX('ETAPA 3'!$B$106:$AT$171,$I69+1,K$50))</f>
        <v>#N/A</v>
      </c>
      <c r="L69" s="28" cm="1">
        <f t="array" ref="L69">IF(INDEX('ETAPA 3'!$B$106:$AT$171,$I69+1,L$50)=0,"",INDEX('ETAPA 3'!$B$106:$AT$171,$I69+1,L$50))</f>
        <v>1.7364742600063168E-2</v>
      </c>
    </row>
    <row r="70" spans="1:12" x14ac:dyDescent="0.25">
      <c r="A70"/>
      <c r="B70"/>
      <c r="C70"/>
      <c r="D70"/>
      <c r="E70"/>
      <c r="F70"/>
      <c r="I70" s="25">
        <v>18</v>
      </c>
      <c r="J70" s="28" t="e" cm="1">
        <f t="array" ref="J70">IF(INDEX('ETAPA 3'!$B$106:$AT$171,$I70+1,J$50)=0,"",INDEX('ETAPA 3'!$B$106:$AT$171,$I70+1,J$50))</f>
        <v>#N/A</v>
      </c>
      <c r="K70" s="28" t="e" cm="1">
        <f t="array" ref="K70">IF(INDEX('ETAPA 3'!$B$106:$AT$171,$I70+1,K$50)=0,"",INDEX('ETAPA 3'!$B$106:$AT$171,$I70+1,K$50))</f>
        <v>#N/A</v>
      </c>
      <c r="L70" s="28" cm="1">
        <f t="array" ref="L70">IF(INDEX('ETAPA 3'!$B$106:$AT$171,$I70+1,L$50)=0,"",INDEX('ETAPA 3'!$B$106:$AT$171,$I70+1,L$50))</f>
        <v>1.0774108936368152E-2</v>
      </c>
    </row>
    <row r="71" spans="1:12" x14ac:dyDescent="0.25">
      <c r="A71"/>
      <c r="B71"/>
      <c r="C71"/>
      <c r="D71"/>
      <c r="E71"/>
      <c r="F71"/>
      <c r="I71" s="25">
        <v>19</v>
      </c>
      <c r="J71" s="28" t="e" cm="1">
        <f t="array" ref="J71">IF(INDEX('ETAPA 3'!$B$106:$AT$171,$I71+1,J$50)=0,"",INDEX('ETAPA 3'!$B$106:$AT$171,$I71+1,J$50))</f>
        <v>#N/A</v>
      </c>
      <c r="K71" s="28" t="e" cm="1">
        <f t="array" ref="K71">IF(INDEX('ETAPA 3'!$B$106:$AT$171,$I71+1,K$50)=0,"",INDEX('ETAPA 3'!$B$106:$AT$171,$I71+1,K$50))</f>
        <v>#N/A</v>
      </c>
      <c r="L71" s="28" cm="1">
        <f t="array" ref="L71">IF(INDEX('ETAPA 3'!$B$106:$AT$171,$I71+1,L$50)=0,"",INDEX('ETAPA 3'!$B$106:$AT$171,$I71+1,L$50))</f>
        <v>1.0641300197553044E-2</v>
      </c>
    </row>
    <row r="72" spans="1:12" x14ac:dyDescent="0.25">
      <c r="A72"/>
      <c r="B72"/>
      <c r="C72"/>
      <c r="D72"/>
      <c r="E72"/>
      <c r="F72"/>
      <c r="I72" s="25">
        <v>20</v>
      </c>
      <c r="J72" s="28" t="e" cm="1">
        <f t="array" ref="J72">IF(INDEX('ETAPA 3'!$B$106:$AT$171,$I72+1,J$50)=0,"",INDEX('ETAPA 3'!$B$106:$AT$171,$I72+1,J$50))</f>
        <v>#N/A</v>
      </c>
      <c r="K72" s="28" t="e" cm="1">
        <f t="array" ref="K72">IF(INDEX('ETAPA 3'!$B$106:$AT$171,$I72+1,K$50)=0,"",INDEX('ETAPA 3'!$B$106:$AT$171,$I72+1,K$50))</f>
        <v>#N/A</v>
      </c>
      <c r="L72" s="28" cm="1">
        <f t="array" ref="L72">IF(INDEX('ETAPA 3'!$B$106:$AT$171,$I72+1,L$50)=0,"",INDEX('ETAPA 3'!$B$106:$AT$171,$I72+1,L$50))</f>
        <v>2.2527682321496916E-2</v>
      </c>
    </row>
    <row r="73" spans="1:12" x14ac:dyDescent="0.25">
      <c r="A73"/>
      <c r="B73"/>
      <c r="C73"/>
      <c r="D73"/>
      <c r="E73"/>
      <c r="F73"/>
      <c r="I73" s="25">
        <v>21</v>
      </c>
      <c r="J73" s="28" t="e" cm="1">
        <f t="array" ref="J73">IF(INDEX('ETAPA 3'!$B$106:$AT$171,$I73+1,J$50)=0,"",INDEX('ETAPA 3'!$B$106:$AT$171,$I73+1,J$50))</f>
        <v>#N/A</v>
      </c>
      <c r="K73" s="28" t="e" cm="1">
        <f t="array" ref="K73">IF(INDEX('ETAPA 3'!$B$106:$AT$171,$I73+1,K$50)=0,"",INDEX('ETAPA 3'!$B$106:$AT$171,$I73+1,K$50))</f>
        <v>#N/A</v>
      </c>
      <c r="L73" s="28" t="str" cm="1">
        <f t="array" ref="L73">IF(INDEX('ETAPA 3'!$B$106:$AT$171,$I73+1,L$50)=0,"",INDEX('ETAPA 3'!$B$106:$AT$171,$I73+1,L$50))</f>
        <v/>
      </c>
    </row>
    <row r="74" spans="1:12" x14ac:dyDescent="0.25">
      <c r="A74"/>
      <c r="B74"/>
      <c r="C74"/>
      <c r="D74"/>
      <c r="E74"/>
      <c r="F74"/>
      <c r="I74" s="25">
        <v>22</v>
      </c>
      <c r="J74" s="28" t="e" cm="1">
        <f t="array" ref="J74">IF(INDEX('ETAPA 3'!$B$106:$AT$171,$I74+1,J$50)=0,"",INDEX('ETAPA 3'!$B$106:$AT$171,$I74+1,J$50))</f>
        <v>#N/A</v>
      </c>
      <c r="K74" s="28" t="e" cm="1">
        <f t="array" ref="K74">IF(INDEX('ETAPA 3'!$B$106:$AT$171,$I74+1,K$50)=0,"",INDEX('ETAPA 3'!$B$106:$AT$171,$I74+1,K$50))</f>
        <v>#N/A</v>
      </c>
      <c r="L74" s="28" cm="1">
        <f t="array" ref="L74">IF(INDEX('ETAPA 3'!$B$106:$AT$171,$I74+1,L$50)=0,"",INDEX('ETAPA 3'!$B$106:$AT$171,$I74+1,L$50))</f>
        <v>9.8112455799593684E-3</v>
      </c>
    </row>
    <row r="75" spans="1:12" x14ac:dyDescent="0.25">
      <c r="A75"/>
      <c r="B75"/>
      <c r="C75"/>
      <c r="D75"/>
      <c r="E75"/>
      <c r="F75"/>
      <c r="I75" s="25">
        <v>23</v>
      </c>
      <c r="J75" s="28" t="e" cm="1">
        <f t="array" ref="J75">IF(INDEX('ETAPA 3'!$B$106:$AT$171,$I75+1,J$50)=0,"",INDEX('ETAPA 3'!$B$106:$AT$171,$I75+1,J$50))</f>
        <v>#N/A</v>
      </c>
      <c r="K75" s="28" t="e" cm="1">
        <f t="array" ref="K75">IF(INDEX('ETAPA 3'!$B$106:$AT$171,$I75+1,K$50)=0,"",INDEX('ETAPA 3'!$B$106:$AT$171,$I75+1,K$50))</f>
        <v>#N/A</v>
      </c>
      <c r="L75" s="28" cm="1">
        <f t="array" ref="L75">IF(INDEX('ETAPA 3'!$B$106:$AT$171,$I75+1,L$50)=0,"",INDEX('ETAPA 3'!$B$106:$AT$171,$I75+1,L$50))</f>
        <v>1.7016119660673807E-2</v>
      </c>
    </row>
    <row r="76" spans="1:12" x14ac:dyDescent="0.25">
      <c r="A76"/>
      <c r="B76"/>
      <c r="C76"/>
      <c r="D76"/>
      <c r="E76"/>
      <c r="F76"/>
      <c r="I76" s="25">
        <v>24</v>
      </c>
      <c r="J76" s="28" t="e" cm="1">
        <f t="array" ref="J76">IF(INDEX('ETAPA 3'!$B$106:$AT$171,$I76+1,J$50)=0,"",INDEX('ETAPA 3'!$B$106:$AT$171,$I76+1,J$50))</f>
        <v>#N/A</v>
      </c>
      <c r="K76" s="28" t="e" cm="1">
        <f t="array" ref="K76">IF(INDEX('ETAPA 3'!$B$106:$AT$171,$I76+1,K$50)=0,"",INDEX('ETAPA 3'!$B$106:$AT$171,$I76+1,K$50))</f>
        <v>#N/A</v>
      </c>
      <c r="L76" s="28" cm="1">
        <f t="array" ref="L76">IF(INDEX('ETAPA 3'!$B$106:$AT$171,$I76+1,L$50)=0,"",INDEX('ETAPA 3'!$B$106:$AT$171,$I76+1,L$50))</f>
        <v>8.2839450835866541E-3</v>
      </c>
    </row>
    <row r="77" spans="1:12" x14ac:dyDescent="0.25">
      <c r="A77"/>
      <c r="B77"/>
      <c r="C77"/>
      <c r="D77"/>
      <c r="E77"/>
      <c r="F77"/>
      <c r="I77" s="25">
        <v>25</v>
      </c>
      <c r="J77" s="28" t="e" cm="1">
        <f t="array" ref="J77">IF(INDEX('ETAPA 3'!$B$106:$AT$171,$I77+1,J$50)=0,"",INDEX('ETAPA 3'!$B$106:$AT$171,$I77+1,J$50))</f>
        <v>#N/A</v>
      </c>
      <c r="K77" s="28" t="e" cm="1">
        <f t="array" ref="K77">IF(INDEX('ETAPA 3'!$B$106:$AT$171,$I77+1,K$50)=0,"",INDEX('ETAPA 3'!$B$106:$AT$171,$I77+1,K$50))</f>
        <v>#N/A</v>
      </c>
      <c r="L77" s="28" cm="1">
        <f t="array" ref="L77">IF(INDEX('ETAPA 3'!$B$106:$AT$171,$I77+1,L$50)=0,"",INDEX('ETAPA 3'!$B$106:$AT$171,$I77+1,L$50))</f>
        <v>8.2673439912348233E-3</v>
      </c>
    </row>
    <row r="78" spans="1:12" x14ac:dyDescent="0.25">
      <c r="A78"/>
      <c r="B78"/>
      <c r="C78"/>
      <c r="D78"/>
      <c r="E78"/>
      <c r="F78"/>
      <c r="I78" s="25">
        <v>26</v>
      </c>
      <c r="J78" s="28" t="e" cm="1">
        <f t="array" ref="J78">IF(INDEX('ETAPA 3'!$B$106:$AT$171,$I78+1,J$50)=0,"",INDEX('ETAPA 3'!$B$106:$AT$171,$I78+1,J$50))</f>
        <v>#N/A</v>
      </c>
      <c r="K78" s="28" t="e" cm="1">
        <f t="array" ref="K78">IF(INDEX('ETAPA 3'!$B$106:$AT$171,$I78+1,K$50)=0,"",INDEX('ETAPA 3'!$B$106:$AT$171,$I78+1,K$50))</f>
        <v>#N/A</v>
      </c>
      <c r="L78" s="28" cm="1">
        <f t="array" ref="L78">IF(INDEX('ETAPA 3'!$B$106:$AT$171,$I78+1,L$50)=0,"",INDEX('ETAPA 3'!$B$106:$AT$171,$I78+1,L$50))</f>
        <v>1.3596294636187183E-2</v>
      </c>
    </row>
    <row r="79" spans="1:12" x14ac:dyDescent="0.25">
      <c r="A79"/>
      <c r="B79"/>
      <c r="C79"/>
      <c r="D79"/>
      <c r="E79"/>
      <c r="F79"/>
      <c r="I79" s="25">
        <v>27</v>
      </c>
      <c r="J79" s="28" t="e" cm="1">
        <f t="array" ref="J79">IF(INDEX('ETAPA 3'!$B$106:$AT$171,$I79+1,J$50)=0,"",INDEX('ETAPA 3'!$B$106:$AT$171,$I79+1,J$50))</f>
        <v>#N/A</v>
      </c>
      <c r="K79" s="28" t="e" cm="1">
        <f t="array" ref="K79">IF(INDEX('ETAPA 3'!$B$106:$AT$171,$I79+1,K$50)=0,"",INDEX('ETAPA 3'!$B$106:$AT$171,$I79+1,K$50))</f>
        <v>#N/A</v>
      </c>
      <c r="L79" s="28" cm="1">
        <f t="array" ref="L79">IF(INDEX('ETAPA 3'!$B$106:$AT$171,$I79+1,L$50)=0,"",INDEX('ETAPA 3'!$B$106:$AT$171,$I79+1,L$50))</f>
        <v>1.5903846473098084E-2</v>
      </c>
    </row>
    <row r="80" spans="1:12" x14ac:dyDescent="0.25">
      <c r="A80"/>
      <c r="B80"/>
      <c r="C80"/>
      <c r="D80"/>
      <c r="E80"/>
      <c r="F80"/>
      <c r="I80" s="25">
        <v>28</v>
      </c>
      <c r="J80" s="28" t="e" cm="1">
        <f t="array" ref="J80">IF(INDEX('ETAPA 3'!$B$106:$AT$171,$I80+1,J$50)=0,"",INDEX('ETAPA 3'!$B$106:$AT$171,$I80+1,J$50))</f>
        <v>#N/A</v>
      </c>
      <c r="K80" s="28" t="e" cm="1">
        <f t="array" ref="K80">IF(INDEX('ETAPA 3'!$B$106:$AT$171,$I80+1,K$50)=0,"",INDEX('ETAPA 3'!$B$106:$AT$171,$I80+1,K$50))</f>
        <v>#N/A</v>
      </c>
      <c r="L80" s="28" cm="1">
        <f t="array" ref="L80">IF(INDEX('ETAPA 3'!$B$106:$AT$171,$I80+1,L$50)=0,"",INDEX('ETAPA 3'!$B$106:$AT$171,$I80+1,L$50))</f>
        <v>1.3679300097946488E-2</v>
      </c>
    </row>
    <row r="81" spans="1:12" x14ac:dyDescent="0.25">
      <c r="A81"/>
      <c r="B81"/>
      <c r="C81"/>
      <c r="D81"/>
      <c r="E81"/>
      <c r="F81"/>
      <c r="I81" s="25">
        <v>29</v>
      </c>
      <c r="J81" s="28" t="e" cm="1">
        <f t="array" ref="J81">IF(INDEX('ETAPA 3'!$B$106:$AT$171,$I81+1,J$50)=0,"",INDEX('ETAPA 3'!$B$106:$AT$171,$I81+1,J$50))</f>
        <v>#N/A</v>
      </c>
      <c r="K81" s="28" t="e" cm="1">
        <f t="array" ref="K81">IF(INDEX('ETAPA 3'!$B$106:$AT$171,$I81+1,K$50)=0,"",INDEX('ETAPA 3'!$B$106:$AT$171,$I81+1,K$50))</f>
        <v>#N/A</v>
      </c>
      <c r="L81" s="28" cm="1">
        <f t="array" ref="L81">IF(INDEX('ETAPA 3'!$B$106:$AT$171,$I81+1,L$50)=0,"",INDEX('ETAPA 3'!$B$106:$AT$171,$I81+1,L$50))</f>
        <v>1.9008250742899004E-2</v>
      </c>
    </row>
    <row r="82" spans="1:12" x14ac:dyDescent="0.25">
      <c r="A82"/>
      <c r="B82"/>
      <c r="C82"/>
      <c r="D82"/>
      <c r="E82"/>
      <c r="F82"/>
      <c r="I82" s="25">
        <v>30</v>
      </c>
      <c r="J82" s="28" t="e" cm="1">
        <f t="array" ref="J82">IF(INDEX('ETAPA 3'!$B$106:$AT$171,$I82+1,J$50)=0,"",INDEX('ETAPA 3'!$B$106:$AT$171,$I82+1,J$50))</f>
        <v>#N/A</v>
      </c>
      <c r="K82" s="28" t="e" cm="1">
        <f t="array" ref="K82">IF(INDEX('ETAPA 3'!$B$106:$AT$171,$I82+1,K$50)=0,"",INDEX('ETAPA 3'!$B$106:$AT$171,$I82+1,K$50))</f>
        <v>#N/A</v>
      </c>
      <c r="L82" s="28" t="str" cm="1">
        <f t="array" ref="L82">IF(INDEX('ETAPA 3'!$B$106:$AT$171,$I82+1,L$50)=0,"",INDEX('ETAPA 3'!$B$106:$AT$171,$I82+1,L$50))</f>
        <v/>
      </c>
    </row>
    <row r="83" spans="1:12" x14ac:dyDescent="0.25">
      <c r="A83"/>
      <c r="B83"/>
      <c r="C83"/>
      <c r="D83"/>
      <c r="E83"/>
      <c r="F83"/>
      <c r="I83" s="25">
        <v>31</v>
      </c>
      <c r="J83" s="28" t="e" cm="1">
        <f t="array" ref="J83">IF(INDEX('ETAPA 3'!$B$106:$AT$171,$I83+1,J$50)=0,"",INDEX('ETAPA 3'!$B$106:$AT$171,$I83+1,J$50))</f>
        <v>#N/A</v>
      </c>
      <c r="K83" s="28" t="e" cm="1">
        <f t="array" ref="K83">IF(INDEX('ETAPA 3'!$B$106:$AT$171,$I83+1,K$50)=0,"",INDEX('ETAPA 3'!$B$106:$AT$171,$I83+1,K$50))</f>
        <v>#N/A</v>
      </c>
      <c r="L83" s="28" t="str" cm="1">
        <f t="array" ref="L83">IF(INDEX('ETAPA 3'!$B$106:$AT$171,$I83+1,L$50)=0,"",INDEX('ETAPA 3'!$B$106:$AT$171,$I83+1,L$50))</f>
        <v/>
      </c>
    </row>
    <row r="84" spans="1:12" x14ac:dyDescent="0.25">
      <c r="A84"/>
      <c r="B84"/>
      <c r="C84"/>
      <c r="D84"/>
      <c r="E84"/>
      <c r="F84"/>
      <c r="I84" s="25">
        <v>32</v>
      </c>
      <c r="J84" s="28" t="e" cm="1">
        <f t="array" ref="J84">IF(INDEX('ETAPA 3'!$B$106:$AT$171,$I84+1,J$50)=0,"",INDEX('ETAPA 3'!$B$106:$AT$171,$I84+1,J$50))</f>
        <v>#N/A</v>
      </c>
      <c r="K84" s="28" t="e" cm="1">
        <f t="array" ref="K84">IF(INDEX('ETAPA 3'!$B$106:$AT$171,$I84+1,K$50)=0,"",INDEX('ETAPA 3'!$B$106:$AT$171,$I84+1,K$50))</f>
        <v>#N/A</v>
      </c>
      <c r="L84" s="28" t="str" cm="1">
        <f t="array" ref="L84">IF(INDEX('ETAPA 3'!$B$106:$AT$171,$I84+1,L$50)=0,"",INDEX('ETAPA 3'!$B$106:$AT$171,$I84+1,L$50))</f>
        <v/>
      </c>
    </row>
    <row r="85" spans="1:12" x14ac:dyDescent="0.25">
      <c r="A85"/>
      <c r="B85"/>
      <c r="C85"/>
      <c r="D85"/>
      <c r="E85"/>
      <c r="F85"/>
      <c r="I85" s="25">
        <v>33</v>
      </c>
      <c r="J85" s="28" t="e" cm="1">
        <f t="array" ref="J85">IF(INDEX('ETAPA 3'!$B$106:$AT$171,$I85+1,J$50)=0,"",INDEX('ETAPA 3'!$B$106:$AT$171,$I85+1,J$50))</f>
        <v>#N/A</v>
      </c>
      <c r="K85" s="28" t="e" cm="1">
        <f t="array" ref="K85">IF(INDEX('ETAPA 3'!$B$106:$AT$171,$I85+1,K$50)=0,"",INDEX('ETAPA 3'!$B$106:$AT$171,$I85+1,K$50))</f>
        <v>#N/A</v>
      </c>
      <c r="L85" s="28" t="str" cm="1">
        <f t="array" ref="L85">IF(INDEX('ETAPA 3'!$B$106:$AT$171,$I85+1,L$50)=0,"",INDEX('ETAPA 3'!$B$106:$AT$171,$I85+1,L$50))</f>
        <v/>
      </c>
    </row>
    <row r="86" spans="1:12" x14ac:dyDescent="0.25">
      <c r="A86"/>
      <c r="B86"/>
      <c r="C86"/>
      <c r="D86"/>
      <c r="E86"/>
      <c r="F86"/>
      <c r="I86" s="25">
        <v>34</v>
      </c>
      <c r="J86" s="28" t="e" cm="1">
        <f t="array" ref="J86">IF(INDEX('ETAPA 3'!$B$106:$AT$171,$I86+1,J$50)=0,"",INDEX('ETAPA 3'!$B$106:$AT$171,$I86+1,J$50))</f>
        <v>#N/A</v>
      </c>
      <c r="K86" s="28" t="e" cm="1">
        <f t="array" ref="K86">IF(INDEX('ETAPA 3'!$B$106:$AT$171,$I86+1,K$50)=0,"",INDEX('ETAPA 3'!$B$106:$AT$171,$I86+1,K$50))</f>
        <v>#N/A</v>
      </c>
      <c r="L86" s="28" t="str" cm="1">
        <f t="array" ref="L86">IF(INDEX('ETAPA 3'!$B$106:$AT$171,$I86+1,L$50)=0,"",INDEX('ETAPA 3'!$B$106:$AT$171,$I86+1,L$50))</f>
        <v/>
      </c>
    </row>
    <row r="87" spans="1:12" x14ac:dyDescent="0.25">
      <c r="A87"/>
      <c r="B87"/>
      <c r="C87"/>
      <c r="D87"/>
      <c r="E87"/>
      <c r="F87"/>
      <c r="I87" s="25">
        <v>35</v>
      </c>
      <c r="J87" s="28" t="e" cm="1">
        <f t="array" ref="J87">IF(INDEX('ETAPA 3'!$B$106:$AT$171,$I87+1,J$50)=0,"",INDEX('ETAPA 3'!$B$106:$AT$171,$I87+1,J$50))</f>
        <v>#N/A</v>
      </c>
      <c r="K87" s="28" t="e" cm="1">
        <f t="array" ref="K87">IF(INDEX('ETAPA 3'!$B$106:$AT$171,$I87+1,K$50)=0,"",INDEX('ETAPA 3'!$B$106:$AT$171,$I87+1,K$50))</f>
        <v>#N/A</v>
      </c>
      <c r="L87" s="28" t="str" cm="1">
        <f t="array" ref="L87">IF(INDEX('ETAPA 3'!$B$106:$AT$171,$I87+1,L$50)=0,"",INDEX('ETAPA 3'!$B$106:$AT$171,$I87+1,L$50))</f>
        <v/>
      </c>
    </row>
    <row r="88" spans="1:12" x14ac:dyDescent="0.25">
      <c r="A88"/>
      <c r="B88"/>
      <c r="C88"/>
      <c r="D88"/>
      <c r="E88"/>
      <c r="F88"/>
      <c r="I88" s="25">
        <v>36</v>
      </c>
      <c r="J88" s="28" t="e" cm="1">
        <f t="array" ref="J88">IF(INDEX('ETAPA 3'!$B$106:$AT$171,$I88+1,J$50)=0,"",INDEX('ETAPA 3'!$B$106:$AT$171,$I88+1,J$50))</f>
        <v>#N/A</v>
      </c>
      <c r="K88" s="28" t="e" cm="1">
        <f t="array" ref="K88">IF(INDEX('ETAPA 3'!$B$106:$AT$171,$I88+1,K$50)=0,"",INDEX('ETAPA 3'!$B$106:$AT$171,$I88+1,K$50))</f>
        <v>#N/A</v>
      </c>
      <c r="L88" s="28" t="str" cm="1">
        <f t="array" ref="L88">IF(INDEX('ETAPA 3'!$B$106:$AT$171,$I88+1,L$50)=0,"",INDEX('ETAPA 3'!$B$106:$AT$171,$I88+1,L$50))</f>
        <v/>
      </c>
    </row>
    <row r="89" spans="1:12" x14ac:dyDescent="0.25">
      <c r="A89"/>
      <c r="B89"/>
      <c r="C89"/>
      <c r="D89"/>
      <c r="E89"/>
      <c r="F89"/>
      <c r="I89" s="25">
        <v>37</v>
      </c>
      <c r="J89" s="28" t="e" cm="1">
        <f t="array" ref="J89">IF(INDEX('ETAPA 3'!$B$106:$AT$171,$I89+1,J$50)=0,"",INDEX('ETAPA 3'!$B$106:$AT$171,$I89+1,J$50))</f>
        <v>#N/A</v>
      </c>
      <c r="K89" s="28" t="e" cm="1">
        <f t="array" ref="K89">IF(INDEX('ETAPA 3'!$B$106:$AT$171,$I89+1,K$50)=0,"",INDEX('ETAPA 3'!$B$106:$AT$171,$I89+1,K$50))</f>
        <v>#N/A</v>
      </c>
      <c r="L89" s="28" t="str" cm="1">
        <f t="array" ref="L89">IF(INDEX('ETAPA 3'!$B$106:$AT$171,$I89+1,L$50)=0,"",INDEX('ETAPA 3'!$B$106:$AT$171,$I89+1,L$50))</f>
        <v/>
      </c>
    </row>
    <row r="90" spans="1:12" x14ac:dyDescent="0.25">
      <c r="A90"/>
      <c r="B90"/>
      <c r="C90"/>
      <c r="D90"/>
      <c r="E90"/>
      <c r="F90"/>
      <c r="I90" s="25">
        <v>38</v>
      </c>
      <c r="J90" s="28" t="e" cm="1">
        <f t="array" ref="J90">IF(INDEX('ETAPA 3'!$B$106:$AT$171,$I90+1,J$50)=0,"",INDEX('ETAPA 3'!$B$106:$AT$171,$I90+1,J$50))</f>
        <v>#N/A</v>
      </c>
      <c r="K90" s="28" t="e" cm="1">
        <f t="array" ref="K90">IF(INDEX('ETAPA 3'!$B$106:$AT$171,$I90+1,K$50)=0,"",INDEX('ETAPA 3'!$B$106:$AT$171,$I90+1,K$50))</f>
        <v>#N/A</v>
      </c>
      <c r="L90" s="28" t="str" cm="1">
        <f t="array" ref="L90">IF(INDEX('ETAPA 3'!$B$106:$AT$171,$I90+1,L$50)=0,"",INDEX('ETAPA 3'!$B$106:$AT$171,$I90+1,L$50))</f>
        <v/>
      </c>
    </row>
    <row r="91" spans="1:12" x14ac:dyDescent="0.25">
      <c r="A91"/>
      <c r="B91"/>
      <c r="C91"/>
      <c r="D91"/>
      <c r="E91"/>
      <c r="F91"/>
      <c r="I91" s="25">
        <v>39</v>
      </c>
      <c r="J91" s="28" t="e" cm="1">
        <f t="array" ref="J91">IF(INDEX('ETAPA 3'!$B$106:$AT$171,$I91+1,J$50)=0,"",INDEX('ETAPA 3'!$B$106:$AT$171,$I91+1,J$50))</f>
        <v>#N/A</v>
      </c>
      <c r="K91" s="28" t="e" cm="1">
        <f t="array" ref="K91">IF(INDEX('ETAPA 3'!$B$106:$AT$171,$I91+1,K$50)=0,"",INDEX('ETAPA 3'!$B$106:$AT$171,$I91+1,K$50))</f>
        <v>#N/A</v>
      </c>
      <c r="L91" s="28" t="str" cm="1">
        <f t="array" ref="L91">IF(INDEX('ETAPA 3'!$B$106:$AT$171,$I91+1,L$50)=0,"",INDEX('ETAPA 3'!$B$106:$AT$171,$I91+1,L$50))</f>
        <v/>
      </c>
    </row>
    <row r="92" spans="1:12" x14ac:dyDescent="0.25">
      <c r="A92"/>
      <c r="B92"/>
      <c r="C92"/>
      <c r="D92"/>
      <c r="E92"/>
      <c r="F92"/>
      <c r="I92" s="25">
        <v>40</v>
      </c>
      <c r="J92" s="28" t="e" cm="1">
        <f t="array" ref="J92">IF(INDEX('ETAPA 3'!$B$106:$AT$171,$I92+1,J$50)=0,"",INDEX('ETAPA 3'!$B$106:$AT$171,$I92+1,J$50))</f>
        <v>#N/A</v>
      </c>
      <c r="K92" s="28" t="e" cm="1">
        <f t="array" ref="K92">IF(INDEX('ETAPA 3'!$B$106:$AT$171,$I92+1,K$50)=0,"",INDEX('ETAPA 3'!$B$106:$AT$171,$I92+1,K$50))</f>
        <v>#N/A</v>
      </c>
      <c r="L92" s="28" t="str" cm="1">
        <f t="array" ref="L92">IF(INDEX('ETAPA 3'!$B$106:$AT$171,$I92+1,L$50)=0,"",INDEX('ETAPA 3'!$B$106:$AT$171,$I92+1,L$50))</f>
        <v/>
      </c>
    </row>
    <row r="93" spans="1:12" x14ac:dyDescent="0.25">
      <c r="A93"/>
      <c r="B93"/>
      <c r="C93"/>
      <c r="D93"/>
      <c r="E93"/>
      <c r="F93"/>
      <c r="I93" s="25">
        <v>41</v>
      </c>
      <c r="J93" s="28" t="e" cm="1">
        <f t="array" ref="J93">IF(INDEX('ETAPA 3'!$B$106:$AT$171,$I93+1,J$50)=0,"",INDEX('ETAPA 3'!$B$106:$AT$171,$I93+1,J$50))</f>
        <v>#N/A</v>
      </c>
      <c r="K93" s="28" t="e" cm="1">
        <f t="array" ref="K93">IF(INDEX('ETAPA 3'!$B$106:$AT$171,$I93+1,K$50)=0,"",INDEX('ETAPA 3'!$B$106:$AT$171,$I93+1,K$50))</f>
        <v>#N/A</v>
      </c>
      <c r="L93" s="28" t="str" cm="1">
        <f t="array" ref="L93">IF(INDEX('ETAPA 3'!$B$106:$AT$171,$I93+1,L$50)=0,"",INDEX('ETAPA 3'!$B$106:$AT$171,$I93+1,L$50))</f>
        <v/>
      </c>
    </row>
    <row r="94" spans="1:12" x14ac:dyDescent="0.25">
      <c r="A94"/>
      <c r="B94"/>
      <c r="C94"/>
      <c r="D94"/>
      <c r="E94"/>
      <c r="F94"/>
      <c r="I94" s="25">
        <v>42</v>
      </c>
      <c r="J94" s="28" t="e" cm="1">
        <f t="array" ref="J94">IF(INDEX('ETAPA 3'!$B$106:$AT$171,$I94+1,J$50)=0,"",INDEX('ETAPA 3'!$B$106:$AT$171,$I94+1,J$50))</f>
        <v>#N/A</v>
      </c>
      <c r="K94" s="28" t="e" cm="1">
        <f t="array" ref="K94">IF(INDEX('ETAPA 3'!$B$106:$AT$171,$I94+1,K$50)=0,"",INDEX('ETAPA 3'!$B$106:$AT$171,$I94+1,K$50))</f>
        <v>#N/A</v>
      </c>
      <c r="L94" s="28" t="str" cm="1">
        <f t="array" ref="L94">IF(INDEX('ETAPA 3'!$B$106:$AT$171,$I94+1,L$50)=0,"",INDEX('ETAPA 3'!$B$106:$AT$171,$I94+1,L$50))</f>
        <v/>
      </c>
    </row>
    <row r="95" spans="1:12" x14ac:dyDescent="0.25">
      <c r="A95"/>
      <c r="B95"/>
      <c r="C95"/>
      <c r="D95"/>
      <c r="E95"/>
      <c r="F95"/>
      <c r="I95" s="25">
        <v>43</v>
      </c>
      <c r="J95" s="28" t="e" cm="1">
        <f t="array" ref="J95">IF(INDEX('ETAPA 3'!$B$106:$AT$171,$I95+1,J$50)=0,"",INDEX('ETAPA 3'!$B$106:$AT$171,$I95+1,J$50))</f>
        <v>#N/A</v>
      </c>
      <c r="K95" s="28" t="e" cm="1">
        <f t="array" ref="K95">IF(INDEX('ETAPA 3'!$B$106:$AT$171,$I95+1,K$50)=0,"",INDEX('ETAPA 3'!$B$106:$AT$171,$I95+1,K$50))</f>
        <v>#N/A</v>
      </c>
      <c r="L95" s="28" t="str" cm="1">
        <f t="array" ref="L95">IF(INDEX('ETAPA 3'!$B$106:$AT$171,$I95+1,L$50)=0,"",INDEX('ETAPA 3'!$B$106:$AT$171,$I95+1,L$50))</f>
        <v/>
      </c>
    </row>
    <row r="96" spans="1:12" x14ac:dyDescent="0.25">
      <c r="A96"/>
      <c r="B96"/>
      <c r="C96"/>
      <c r="D96"/>
      <c r="E96"/>
      <c r="F96"/>
      <c r="I96" s="25">
        <v>44</v>
      </c>
      <c r="J96" s="28" t="e" cm="1">
        <f t="array" ref="J96">IF(INDEX('ETAPA 3'!$B$106:$AT$171,$I96+1,J$50)=0,"",INDEX('ETAPA 3'!$B$106:$AT$171,$I96+1,J$50))</f>
        <v>#N/A</v>
      </c>
      <c r="K96" s="28" t="e" cm="1">
        <f t="array" ref="K96">IF(INDEX('ETAPA 3'!$B$106:$AT$171,$I96+1,K$50)=0,"",INDEX('ETAPA 3'!$B$106:$AT$171,$I96+1,K$50))</f>
        <v>#N/A</v>
      </c>
      <c r="L96" s="28" t="str" cm="1">
        <f t="array" ref="L96">IF(INDEX('ETAPA 3'!$B$106:$AT$171,$I96+1,L$50)=0,"",INDEX('ETAPA 3'!$B$106:$AT$171,$I96+1,L$50))</f>
        <v/>
      </c>
    </row>
    <row r="97" spans="1:21" x14ac:dyDescent="0.25">
      <c r="A97"/>
      <c r="B97"/>
      <c r="C97"/>
      <c r="D97"/>
      <c r="E97"/>
      <c r="F97"/>
      <c r="I97" s="25">
        <v>45</v>
      </c>
      <c r="J97" s="28" t="e" cm="1">
        <f t="array" ref="J97">IF(INDEX('ETAPA 3'!$B$106:$AT$171,$I97+1,J$50)=0,"",INDEX('ETAPA 3'!$B$106:$AT$171,$I97+1,J$50))</f>
        <v>#N/A</v>
      </c>
      <c r="K97" s="28" t="e" cm="1">
        <f t="array" ref="K97">IF(INDEX('ETAPA 3'!$B$106:$AT$171,$I97+1,K$50)=0,"",INDEX('ETAPA 3'!$B$106:$AT$171,$I97+1,K$50))</f>
        <v>#N/A</v>
      </c>
      <c r="L97" s="28" t="str" cm="1">
        <f t="array" ref="L97">IF(INDEX('ETAPA 3'!$B$106:$AT$171,$I97+1,L$50)=0,"",INDEX('ETAPA 3'!$B$106:$AT$171,$I97+1,L$50))</f>
        <v/>
      </c>
    </row>
    <row r="98" spans="1:21" x14ac:dyDescent="0.25">
      <c r="A98"/>
      <c r="B98"/>
      <c r="C98"/>
      <c r="D98"/>
      <c r="E98"/>
      <c r="F98"/>
    </row>
    <row r="99" spans="1:21" x14ac:dyDescent="0.25">
      <c r="A99"/>
      <c r="B99"/>
      <c r="C99"/>
      <c r="D99"/>
      <c r="E99"/>
      <c r="F99"/>
    </row>
    <row r="100" spans="1:21" x14ac:dyDescent="0.25">
      <c r="A100"/>
      <c r="B100"/>
      <c r="C100"/>
      <c r="D100"/>
      <c r="E100"/>
      <c r="F100"/>
    </row>
    <row r="101" spans="1:21" x14ac:dyDescent="0.25">
      <c r="A101"/>
      <c r="B101"/>
      <c r="C101"/>
      <c r="D101"/>
      <c r="E101"/>
      <c r="F101"/>
    </row>
    <row r="102" spans="1:21" x14ac:dyDescent="0.25">
      <c r="A102"/>
      <c r="B102"/>
      <c r="C102"/>
      <c r="D102"/>
      <c r="E102"/>
      <c r="F102"/>
    </row>
    <row r="103" spans="1:21" x14ac:dyDescent="0.25">
      <c r="A103"/>
      <c r="B103"/>
      <c r="C103"/>
      <c r="D103"/>
      <c r="E103"/>
      <c r="F103"/>
    </row>
    <row r="104" spans="1:21" x14ac:dyDescent="0.25">
      <c r="A104"/>
      <c r="B104"/>
      <c r="C104"/>
      <c r="D104"/>
      <c r="E104"/>
      <c r="F104"/>
    </row>
    <row r="105" spans="1:21" ht="12.75" x14ac:dyDescent="0.2">
      <c r="A105" s="26">
        <v>6.9718749999999989E-4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>
        <v>14</v>
      </c>
      <c r="P105" s="2">
        <v>15</v>
      </c>
      <c r="Q105" s="2">
        <v>16</v>
      </c>
      <c r="R105">
        <v>17</v>
      </c>
      <c r="S105">
        <v>18</v>
      </c>
      <c r="T105">
        <v>19</v>
      </c>
      <c r="U105">
        <v>20</v>
      </c>
    </row>
    <row r="106" spans="1:21" ht="45" x14ac:dyDescent="0.2">
      <c r="A106" s="4" t="s">
        <v>7</v>
      </c>
      <c r="B106" s="3" t="s">
        <v>16</v>
      </c>
      <c r="C106" s="3" t="s">
        <v>22</v>
      </c>
      <c r="D106" s="3" t="s">
        <v>11</v>
      </c>
      <c r="E106" s="3" t="s">
        <v>25</v>
      </c>
      <c r="F106" s="3" t="s">
        <v>26</v>
      </c>
      <c r="G106" s="3" t="s">
        <v>21</v>
      </c>
      <c r="H106" s="3" t="s">
        <v>29</v>
      </c>
      <c r="I106" s="3" t="s">
        <v>10</v>
      </c>
      <c r="J106" s="3" t="s">
        <v>13</v>
      </c>
      <c r="K106" s="3" t="s">
        <v>23</v>
      </c>
      <c r="L106" s="3" t="s">
        <v>17</v>
      </c>
      <c r="M106" s="3" t="s">
        <v>9</v>
      </c>
      <c r="N106" s="3" t="s">
        <v>14</v>
      </c>
      <c r="O106" s="3" t="s">
        <v>15</v>
      </c>
      <c r="P106" s="3" t="s">
        <v>18</v>
      </c>
      <c r="Q106" s="3" t="s">
        <v>12</v>
      </c>
      <c r="R106" t="s">
        <v>20</v>
      </c>
      <c r="S106" t="s">
        <v>30</v>
      </c>
      <c r="T106" t="s">
        <v>31</v>
      </c>
      <c r="U106" t="s">
        <v>24</v>
      </c>
    </row>
    <row r="107" spans="1:21" ht="12.75" x14ac:dyDescent="0.2">
      <c r="A107" s="2">
        <v>2</v>
      </c>
      <c r="B107" s="27">
        <v>2.5300064744260303E-2</v>
      </c>
      <c r="C107" s="27">
        <v>1.7995584109434574E-2</v>
      </c>
      <c r="D107" s="27">
        <v>2.8055846074671858E-2</v>
      </c>
      <c r="E107" s="27">
        <v>2.0834370901605438E-2</v>
      </c>
      <c r="F107" s="27">
        <v>3.3982436044291811E-2</v>
      </c>
      <c r="G107" s="27">
        <v>3.8647342995169261E-2</v>
      </c>
      <c r="H107" s="27">
        <v>3.7252851237611649E-2</v>
      </c>
      <c r="I107" s="27">
        <v>4.342845759250983E-2</v>
      </c>
      <c r="J107" s="27">
        <v>3.9377791058651954E-2</v>
      </c>
      <c r="K107" s="27">
        <v>4.9122632269203381E-2</v>
      </c>
      <c r="L107" s="27">
        <v>5.1928216876670583E-2</v>
      </c>
      <c r="M107" s="27">
        <v>4.7396118664608397E-2</v>
      </c>
      <c r="N107" s="27">
        <v>4.9653867224463494E-2</v>
      </c>
      <c r="O107" s="27">
        <v>4.3461659777213335E-2</v>
      </c>
      <c r="P107" s="27">
        <v>4.4374719856566783E-2</v>
      </c>
      <c r="Q107" s="1">
        <v>4.1818151634377812E-2</v>
      </c>
      <c r="R107">
        <v>6.1955276657204204E-2</v>
      </c>
      <c r="S107">
        <v>5.7555987183956971E-2</v>
      </c>
      <c r="T107">
        <v>5.244285073957887E-2</v>
      </c>
      <c r="U107">
        <v>7.8556369009081015E-2</v>
      </c>
    </row>
    <row r="108" spans="1:21" ht="12.75" x14ac:dyDescent="0.2">
      <c r="A108" s="2">
        <v>3</v>
      </c>
      <c r="B108" s="27">
        <v>1.6401879243654539E-2</v>
      </c>
      <c r="C108" s="27">
        <v>1.8360808141175924E-2</v>
      </c>
      <c r="D108" s="27">
        <v>2.5233660374852671E-2</v>
      </c>
      <c r="E108" s="27">
        <v>1.6352075966598739E-2</v>
      </c>
      <c r="F108" s="27">
        <v>2.3772764247887587E-2</v>
      </c>
      <c r="G108" s="27">
        <v>3.3185583611401795E-2</v>
      </c>
      <c r="H108" s="27">
        <v>3.2787157394956787E-2</v>
      </c>
      <c r="I108" s="27">
        <v>3.247173664027108E-2</v>
      </c>
      <c r="J108" s="27">
        <v>2.7591015488819374E-2</v>
      </c>
      <c r="K108" s="27">
        <v>2.9134917077543763E-2</v>
      </c>
      <c r="L108" s="27">
        <v>2.455301558842593E-2</v>
      </c>
      <c r="M108" s="27">
        <v>2.8437671198765037E-2</v>
      </c>
      <c r="N108" s="27">
        <v>2.4951441804870786E-2</v>
      </c>
      <c r="O108" s="27">
        <v>2.938393346282199E-2</v>
      </c>
      <c r="P108" s="27">
        <v>3.2405332270863604E-2</v>
      </c>
      <c r="Q108" s="1">
        <v>4.0357255507412572E-2</v>
      </c>
      <c r="R108">
        <v>2.7308796918837488E-2</v>
      </c>
      <c r="S108">
        <v>3.6439397712369495E-2</v>
      </c>
      <c r="T108">
        <v>3.3799824028421216E-2</v>
      </c>
      <c r="U108">
        <v>4.7628533957534636E-2</v>
      </c>
    </row>
    <row r="109" spans="1:21" ht="12.75" x14ac:dyDescent="0.2">
      <c r="A109" s="2">
        <v>4</v>
      </c>
      <c r="B109" s="27">
        <v>1.7796371001211994E-2</v>
      </c>
      <c r="C109" s="27">
        <v>1.2849245480352812E-2</v>
      </c>
      <c r="D109" s="27">
        <v>3.4214851337218209E-2</v>
      </c>
      <c r="E109" s="27">
        <v>1.7729966631804362E-2</v>
      </c>
      <c r="F109" s="27">
        <v>3.6206982419443409E-2</v>
      </c>
      <c r="G109" s="27">
        <v>2.5665288776001653E-2</v>
      </c>
      <c r="H109" s="27">
        <v>3.6821222836462983E-2</v>
      </c>
      <c r="I109" s="27">
        <v>3.808290585520533E-2</v>
      </c>
      <c r="J109" s="27">
        <v>3.4430665537792622E-2</v>
      </c>
      <c r="K109" s="27">
        <v>2.1448611318624859E-2</v>
      </c>
      <c r="L109" s="27">
        <v>2.1813835350366049E-2</v>
      </c>
      <c r="M109" s="27">
        <v>2.2428075767385626E-2</v>
      </c>
      <c r="N109" s="27">
        <v>2.8487474475820684E-2</v>
      </c>
      <c r="O109" s="27">
        <v>3.7136643591148377E-2</v>
      </c>
      <c r="P109" s="27">
        <v>3.5111310324219359E-2</v>
      </c>
      <c r="Q109" s="1">
        <v>2.6462141208891826E-2</v>
      </c>
      <c r="R109">
        <v>2.0236731576937846E-2</v>
      </c>
      <c r="S109">
        <v>4.3245845576639075E-2</v>
      </c>
      <c r="T109">
        <v>3.1492272191510469E-2</v>
      </c>
      <c r="U109">
        <v>3.0645616481564802E-2</v>
      </c>
    </row>
    <row r="110" spans="1:21" ht="12.75" x14ac:dyDescent="0.2">
      <c r="A110" s="2">
        <v>5</v>
      </c>
      <c r="B110" s="27">
        <v>1.7514152431230261E-2</v>
      </c>
      <c r="C110" s="27">
        <v>2.3407540216146397E-2</v>
      </c>
      <c r="D110" s="27">
        <v>2.8371266829357408E-2</v>
      </c>
      <c r="E110" s="27">
        <v>2.5001245081926585E-2</v>
      </c>
      <c r="F110" s="27">
        <v>2.8072447167023843E-2</v>
      </c>
      <c r="G110" s="27">
        <v>1.5621627903116197E-2</v>
      </c>
      <c r="H110" s="27">
        <v>2.3324534754387088E-2</v>
      </c>
      <c r="I110" s="27">
        <v>2.9151518169895748E-2</v>
      </c>
      <c r="J110" s="27">
        <v>1.8742633265268947E-2</v>
      </c>
      <c r="K110" s="27">
        <v>3.3982436044291811E-2</v>
      </c>
      <c r="L110" s="27">
        <v>3.7452064345834077E-2</v>
      </c>
      <c r="M110" s="27">
        <v>4.3909889270714299E-2</v>
      </c>
      <c r="N110" s="27">
        <v>4.2465594236100891E-2</v>
      </c>
      <c r="O110" s="27">
        <v>3.2986370503179208E-2</v>
      </c>
      <c r="P110" s="27">
        <v>2.8935703969321182E-2</v>
      </c>
      <c r="Q110" s="1">
        <v>2.6727758686521882E-2</v>
      </c>
      <c r="R110">
        <v>3.6622009728240403E-2</v>
      </c>
      <c r="S110">
        <v>5.0185102179723613E-2</v>
      </c>
      <c r="T110">
        <v>2.8802895230506231E-2</v>
      </c>
      <c r="U110">
        <v>3.4165048060162406E-2</v>
      </c>
    </row>
    <row r="111" spans="1:21" ht="12.75" x14ac:dyDescent="0.2">
      <c r="A111" s="2">
        <v>6</v>
      </c>
      <c r="B111" s="27">
        <v>9.6950379334960913E-3</v>
      </c>
      <c r="C111" s="27">
        <v>7.1882729883629183E-3</v>
      </c>
      <c r="D111" s="27">
        <v>1.9240666035825402E-2</v>
      </c>
      <c r="E111" s="27">
        <v>7.9519232365492763E-3</v>
      </c>
      <c r="F111" s="27">
        <v>1.7480950246526444E-2</v>
      </c>
      <c r="G111" s="27">
        <v>2.6495343393595484E-2</v>
      </c>
      <c r="H111" s="27">
        <v>2.2345070305626321E-2</v>
      </c>
      <c r="I111" s="27">
        <v>2.2411474675033797E-2</v>
      </c>
      <c r="J111" s="27">
        <v>2.6362534654780532E-2</v>
      </c>
      <c r="K111" s="27">
        <v>2.2062851735644432E-2</v>
      </c>
      <c r="L111" s="27">
        <v>2.4154589371980922E-2</v>
      </c>
      <c r="M111" s="27">
        <v>2.9168119262247581E-2</v>
      </c>
      <c r="N111" s="27">
        <v>3.8879758288095659E-2</v>
      </c>
      <c r="O111" s="27">
        <v>2.0950578548068713E-2</v>
      </c>
      <c r="P111" s="27">
        <v>3.0844829589787074E-2</v>
      </c>
      <c r="Q111" s="1">
        <v>2.9101714892840105E-2</v>
      </c>
      <c r="R111">
        <v>5.1114763351428581E-2</v>
      </c>
      <c r="S111">
        <v>2.6462141208891826E-2</v>
      </c>
      <c r="T111">
        <v>2.7092982718263076E-2</v>
      </c>
      <c r="U111">
        <v>5.9514916081478512E-2</v>
      </c>
    </row>
    <row r="112" spans="1:21" ht="12.75" x14ac:dyDescent="0.2">
      <c r="A112" s="2">
        <v>7</v>
      </c>
      <c r="B112" s="27">
        <v>6.3250161860652701E-3</v>
      </c>
      <c r="C112" s="27">
        <v>1.2567026910370769E-2</v>
      </c>
      <c r="D112" s="27">
        <v>7.9021199594934751E-3</v>
      </c>
      <c r="E112" s="27">
        <v>1.434334379202171E-2</v>
      </c>
      <c r="F112" s="27">
        <v>7.0886664342513167E-3</v>
      </c>
      <c r="G112" s="27">
        <v>1.424373723791042E-2</v>
      </c>
      <c r="H112" s="27">
        <v>1.8842239819380237E-2</v>
      </c>
      <c r="I112" s="27">
        <v>9.8444477646631827E-3</v>
      </c>
      <c r="J112" s="27">
        <v>1.3994720852632347E-2</v>
      </c>
      <c r="K112" s="27">
        <v>1.3812108836761596E-2</v>
      </c>
      <c r="L112" s="27">
        <v>1.7032720753025792E-2</v>
      </c>
      <c r="M112" s="27">
        <v>2.6511944485947316E-2</v>
      </c>
      <c r="N112" s="27">
        <v>4.651626076995876E-2</v>
      </c>
      <c r="O112" s="27">
        <v>1.3679300097946488E-2</v>
      </c>
      <c r="P112" s="27">
        <v>3.2455135547919095E-2</v>
      </c>
      <c r="Q112" s="1">
        <v>1.2899048757408301E-2</v>
      </c>
      <c r="R112">
        <v>3.2455135547919095E-2</v>
      </c>
      <c r="S112">
        <v>5.5646861563490926E-2</v>
      </c>
      <c r="T112">
        <v>3.9809419459800627E-2</v>
      </c>
      <c r="U112">
        <v>4.9371648654481612E-2</v>
      </c>
    </row>
    <row r="113" spans="1:21" ht="12.75" x14ac:dyDescent="0.2">
      <c r="A113" s="2">
        <v>8</v>
      </c>
      <c r="B113" s="27">
        <v>7.5700981124557859E-3</v>
      </c>
      <c r="C113" s="27">
        <v>9.4792237329219906E-3</v>
      </c>
      <c r="D113" s="27">
        <v>8.0017265136046109E-3</v>
      </c>
      <c r="E113" s="27">
        <v>9.1139997011804863E-3</v>
      </c>
      <c r="F113" s="27">
        <v>8.2175407141791782E-3</v>
      </c>
      <c r="G113" s="27">
        <v>1.2567026910370769E-2</v>
      </c>
      <c r="H113" s="27">
        <v>3.6539004266480782E-2</v>
      </c>
      <c r="I113" s="27">
        <v>1.0774108936368152E-2</v>
      </c>
      <c r="J113" s="27">
        <v>3.3849627305476859E-2</v>
      </c>
      <c r="K113" s="27">
        <v>1.5422414794893771E-2</v>
      </c>
      <c r="L113" s="27">
        <v>1.3529890266779863E-2</v>
      </c>
      <c r="M113" s="27">
        <v>1.0143267426996746E-2</v>
      </c>
      <c r="N113" s="27">
        <v>2.2527682321496916E-2</v>
      </c>
      <c r="O113" s="27">
        <v>2.4403605757258993E-2</v>
      </c>
      <c r="P113" s="27">
        <v>6.0378172883775845E-2</v>
      </c>
      <c r="Q113" s="1">
        <v>4.5951823629994989E-2</v>
      </c>
      <c r="R113">
        <v>2.5416272390723579E-2</v>
      </c>
      <c r="S113">
        <v>2.8271660275246115E-2</v>
      </c>
      <c r="T113">
        <v>2.9981572787489426E-2</v>
      </c>
      <c r="U113">
        <v>5.7888009030994503E-2</v>
      </c>
    </row>
    <row r="114" spans="1:21" ht="12.75" x14ac:dyDescent="0.2">
      <c r="A114" s="2">
        <v>9</v>
      </c>
      <c r="B114" s="27">
        <v>1.0209671796404376E-2</v>
      </c>
      <c r="C114" s="27">
        <v>1.3164666235038515E-2</v>
      </c>
      <c r="D114" s="27">
        <v>6.690240217806463E-3</v>
      </c>
      <c r="E114" s="27">
        <v>1.7281737138303863E-2</v>
      </c>
      <c r="F114" s="27">
        <v>6.4080216478247312E-3</v>
      </c>
      <c r="G114" s="27">
        <v>1.0774108936368152E-2</v>
      </c>
      <c r="H114" s="27">
        <v>1.3197868419742175E-2</v>
      </c>
      <c r="I114" s="27">
        <v>1.606985739661685E-2</v>
      </c>
      <c r="J114" s="27">
        <v>1.9107857297010294E-2</v>
      </c>
      <c r="K114" s="27">
        <v>1.0823912213423798E-2</v>
      </c>
      <c r="L114" s="27">
        <v>2.1930042996829328E-2</v>
      </c>
      <c r="M114" s="27">
        <v>1.3629496820890999E-2</v>
      </c>
      <c r="N114" s="27">
        <v>2.8172053721135137E-2</v>
      </c>
      <c r="O114" s="27">
        <v>1.0940119859886918E-2</v>
      </c>
      <c r="P114" s="27">
        <v>1.6667496721284442E-2</v>
      </c>
      <c r="Q114" s="1">
        <v>2.1481813503328673E-2</v>
      </c>
      <c r="R114">
        <v>3.555953981772017E-2</v>
      </c>
      <c r="S114">
        <v>3.2853561764364103E-2</v>
      </c>
      <c r="T114">
        <v>2.3108720553812679E-2</v>
      </c>
      <c r="U114">
        <v>3.45800753689594E-2</v>
      </c>
    </row>
    <row r="115" spans="1:21" ht="12.75" x14ac:dyDescent="0.2">
      <c r="A115" s="2">
        <v>10</v>
      </c>
      <c r="B115" s="27">
        <v>7.0056609724920109E-3</v>
      </c>
      <c r="C115" s="27">
        <v>5.943191061972092E-3</v>
      </c>
      <c r="D115" s="27">
        <v>5.2957484602490111E-3</v>
      </c>
      <c r="E115" s="27">
        <v>8.6823713000316622E-3</v>
      </c>
      <c r="F115" s="27">
        <v>5.2459451831932099E-3</v>
      </c>
      <c r="G115" s="27">
        <v>5.5779670302305876E-3</v>
      </c>
      <c r="H115" s="27">
        <v>6.1590052625463479E-3</v>
      </c>
      <c r="I115" s="27">
        <v>1.4492753623188647E-2</v>
      </c>
      <c r="J115" s="27">
        <v>1.2633431279778244E-2</v>
      </c>
      <c r="K115" s="27">
        <v>2.5831299699520263E-2</v>
      </c>
      <c r="L115" s="27">
        <v>2.9051911615784458E-2</v>
      </c>
      <c r="M115" s="27">
        <v>1.9871507545196652E-2</v>
      </c>
      <c r="N115" s="27">
        <v>2.0220130484586017E-2</v>
      </c>
      <c r="O115" s="27">
        <v>2.4968042897222771E-2</v>
      </c>
      <c r="P115" s="27">
        <v>2.9682753125155864E-2</v>
      </c>
      <c r="Q115" s="1">
        <v>1.8493616879991029E-2</v>
      </c>
      <c r="R115">
        <v>3.0429802280990237E-2</v>
      </c>
      <c r="S115">
        <v>2.7209190364726351E-2</v>
      </c>
      <c r="T115">
        <v>2.8304862459949932E-2</v>
      </c>
      <c r="U115">
        <v>4.2282982220230296E-2</v>
      </c>
    </row>
    <row r="116" spans="1:21" ht="12.75" x14ac:dyDescent="0.2">
      <c r="A116" s="2">
        <v>11</v>
      </c>
      <c r="B116" s="27">
        <v>5.428557199063962E-3</v>
      </c>
      <c r="C116" s="27">
        <v>4.5486993044143277E-3</v>
      </c>
      <c r="D116" s="27">
        <v>8.8483822235504283E-3</v>
      </c>
      <c r="E116" s="27">
        <v>2.490163852781654E-3</v>
      </c>
      <c r="F116" s="27">
        <v>4.2996829191362558E-3</v>
      </c>
      <c r="G116" s="27">
        <v>8.4333549147537455E-3</v>
      </c>
      <c r="H116" s="27">
        <v>7.4538904659929763E-3</v>
      </c>
      <c r="I116" s="27">
        <v>1.265003237213023E-2</v>
      </c>
      <c r="J116" s="27">
        <v>3.2704151933199968E-3</v>
      </c>
      <c r="K116" s="27">
        <v>1.0292677258163838E-2</v>
      </c>
      <c r="L116" s="27">
        <v>9.9772565034781345E-3</v>
      </c>
      <c r="M116" s="27">
        <v>2.4719026511944544E-2</v>
      </c>
      <c r="N116" s="27">
        <v>2.0718163255142315E-2</v>
      </c>
      <c r="O116" s="27">
        <v>1.1537759184554665E-2</v>
      </c>
      <c r="P116" s="27">
        <v>2.005411956106725E-2</v>
      </c>
      <c r="Q116" s="1">
        <v>1.0043660872885454E-2</v>
      </c>
      <c r="R116">
        <v>1.5953649750153731E-2</v>
      </c>
      <c r="S116">
        <v>2.2162458289755722E-2</v>
      </c>
      <c r="T116">
        <v>2.3938775171406357E-2</v>
      </c>
      <c r="U116">
        <v>3.5459933263608877E-2</v>
      </c>
    </row>
    <row r="117" spans="1:21" ht="12.75" x14ac:dyDescent="0.2">
      <c r="A117" s="2">
        <v>12</v>
      </c>
      <c r="B117" s="27">
        <v>1.990470972990047E-2</v>
      </c>
      <c r="C117" s="27">
        <v>1.1537759184554665E-2</v>
      </c>
      <c r="D117" s="27">
        <v>5.8767866925644608E-3</v>
      </c>
      <c r="E117" s="27">
        <v>2.1963245181533142E-2</v>
      </c>
      <c r="F117" s="27">
        <v>6.1590052625463479E-3</v>
      </c>
      <c r="G117" s="27">
        <v>8.2673439912348233E-3</v>
      </c>
      <c r="H117" s="27">
        <v>9.2634095323474233E-3</v>
      </c>
      <c r="I117" s="27">
        <v>1.3314076066205296E-2</v>
      </c>
      <c r="J117" s="27">
        <v>3.7684479638762963E-3</v>
      </c>
      <c r="K117" s="27">
        <v>1.4177332868502944E-2</v>
      </c>
      <c r="L117" s="27">
        <v>1.2102196324518285E-2</v>
      </c>
      <c r="M117" s="27">
        <v>2.7092982718263076E-2</v>
      </c>
      <c r="N117" s="27">
        <v>1.4691966731410919E-2</v>
      </c>
      <c r="O117" s="27">
        <v>2.0236731576937846E-2</v>
      </c>
      <c r="P117" s="27">
        <v>2.9068512708136287E-2</v>
      </c>
      <c r="Q117" s="1">
        <v>8.3835516376979443E-3</v>
      </c>
      <c r="R117">
        <v>2.9317529093414361E-2</v>
      </c>
      <c r="S117">
        <v>3.6107375865332116E-2</v>
      </c>
      <c r="T117">
        <v>2.9201321446951395E-2</v>
      </c>
      <c r="U117">
        <v>0.13387120872553426</v>
      </c>
    </row>
    <row r="118" spans="1:21" ht="12.75" x14ac:dyDescent="0.2">
      <c r="A118" s="2">
        <v>13</v>
      </c>
      <c r="B118" s="27">
        <v>4.1336719956174897E-3</v>
      </c>
      <c r="C118" s="27">
        <v>6.391420555472746E-3</v>
      </c>
      <c r="D118" s="27">
        <v>4.3162840114882419E-3</v>
      </c>
      <c r="E118" s="27">
        <v>9.7116390258480765E-3</v>
      </c>
      <c r="F118" s="27">
        <v>8.4167538224017603E-3</v>
      </c>
      <c r="G118" s="27">
        <v>1.1637365738665801E-2</v>
      </c>
      <c r="H118" s="27">
        <v>1.6053256304265021E-2</v>
      </c>
      <c r="I118" s="27">
        <v>1.6750502183043747E-2</v>
      </c>
      <c r="J118" s="27">
        <v>1.060809801284923E-2</v>
      </c>
      <c r="K118" s="27">
        <v>2.5200458190149169E-2</v>
      </c>
      <c r="L118" s="27">
        <v>2.0917376363364899E-2</v>
      </c>
      <c r="M118" s="27">
        <v>1.8991649650547174E-2</v>
      </c>
      <c r="N118" s="27">
        <v>1.2716436741537706E-2</v>
      </c>
      <c r="O118" s="27">
        <v>3.0280392449823612E-2</v>
      </c>
      <c r="P118" s="27">
        <v>2.3822567524943234E-2</v>
      </c>
      <c r="Q118" s="1">
        <v>2.2826501983830634E-2</v>
      </c>
      <c r="R118">
        <v>2.4104786094925123E-2</v>
      </c>
      <c r="S118">
        <v>2.49846439895746E-2</v>
      </c>
      <c r="T118">
        <v>3.7053638129389069E-2</v>
      </c>
      <c r="U118">
        <v>5.7821604661586874E-2</v>
      </c>
    </row>
    <row r="119" spans="1:21" ht="12.75" x14ac:dyDescent="0.2">
      <c r="A119" s="2">
        <v>14</v>
      </c>
      <c r="B119" s="27">
        <v>1.0541693643441754E-2</v>
      </c>
      <c r="C119" s="27">
        <v>8.0017265136046109E-3</v>
      </c>
      <c r="D119" s="27">
        <v>8.0681308830120851E-3</v>
      </c>
      <c r="E119" s="27">
        <v>1.6783704367747409E-2</v>
      </c>
      <c r="F119" s="27">
        <v>7.586699204807772E-3</v>
      </c>
      <c r="G119" s="27">
        <v>9.9606554111261493E-3</v>
      </c>
      <c r="H119" s="27">
        <v>5.5945681225825728E-3</v>
      </c>
      <c r="I119" s="27">
        <v>1.3729103375002289E-2</v>
      </c>
      <c r="J119" s="27">
        <v>3.0213988080416134E-3</v>
      </c>
      <c r="K119" s="27">
        <v>1.2085595232166299E-2</v>
      </c>
      <c r="L119" s="27">
        <v>8.1511363447715462E-3</v>
      </c>
      <c r="M119" s="27">
        <v>1.017646961170056E-2</v>
      </c>
      <c r="N119" s="27">
        <v>2.0884174178661081E-2</v>
      </c>
      <c r="O119" s="27">
        <v>1.8327605956472107E-2</v>
      </c>
      <c r="P119" s="27">
        <v>1.3762305559705949E-2</v>
      </c>
      <c r="Q119" s="1">
        <v>1.2002589770407149E-2</v>
      </c>
      <c r="R119">
        <v>2.1531616780384472E-2</v>
      </c>
      <c r="S119">
        <v>2.2129256105051908E-2</v>
      </c>
      <c r="T119">
        <v>2.3888971894350866E-2</v>
      </c>
      <c r="U119">
        <v>3.6655211912944061E-2</v>
      </c>
    </row>
    <row r="120" spans="1:21" ht="12.75" x14ac:dyDescent="0.2">
      <c r="A120" s="2">
        <v>15</v>
      </c>
      <c r="B120" s="27">
        <v>2.2411474675035816E-3</v>
      </c>
      <c r="C120" s="27">
        <v>5.9929943390275818E-3</v>
      </c>
      <c r="D120" s="27">
        <v>1.1272141706924607E-2</v>
      </c>
      <c r="E120" s="27">
        <v>1.3629496820890999E-2</v>
      </c>
      <c r="F120" s="27">
        <v>1.4824775470226025E-2</v>
      </c>
      <c r="G120" s="27">
        <v>1.2351212709796512E-2</v>
      </c>
      <c r="H120" s="27">
        <v>1.7182130584192573E-2</v>
      </c>
      <c r="I120" s="27">
        <v>2.226206484386686E-2</v>
      </c>
      <c r="J120" s="27">
        <v>6.0759998007868868E-3</v>
      </c>
      <c r="K120" s="27">
        <v>1.1554360276906183E-2</v>
      </c>
      <c r="L120" s="27">
        <v>9.8610488570148574E-3</v>
      </c>
      <c r="M120" s="27">
        <v>1.0624699105201215E-2</v>
      </c>
      <c r="N120" s="27">
        <v>1.870943108056513E-2</v>
      </c>
      <c r="O120" s="27">
        <v>1.9489682421103473E-2</v>
      </c>
      <c r="P120" s="27">
        <v>1.4409748161429342E-2</v>
      </c>
      <c r="Q120" s="1">
        <v>1.7879376462971455E-2</v>
      </c>
      <c r="R120">
        <v>3.2421933363215437E-2</v>
      </c>
      <c r="S120">
        <v>2.3872370801998881E-2</v>
      </c>
      <c r="T120">
        <v>3.3085977057290501E-2</v>
      </c>
      <c r="U120">
        <v>3.3667015289606264E-2</v>
      </c>
    </row>
    <row r="121" spans="1:21" ht="12.75" x14ac:dyDescent="0.2">
      <c r="A121" s="2">
        <v>16</v>
      </c>
      <c r="B121" s="27">
        <v>3.5360326709498987E-3</v>
      </c>
      <c r="C121" s="27">
        <v>4.1336719956174897E-3</v>
      </c>
      <c r="D121" s="27">
        <v>7.4538904659929763E-3</v>
      </c>
      <c r="E121" s="27">
        <v>8.9313876853098894E-3</v>
      </c>
      <c r="F121" s="27">
        <v>8.4665570994574054E-3</v>
      </c>
      <c r="G121" s="27">
        <v>1.0657901289905031E-2</v>
      </c>
      <c r="H121" s="27">
        <v>1.1288742799276281E-2</v>
      </c>
      <c r="I121" s="27">
        <v>1.5273004963726678E-2</v>
      </c>
      <c r="J121" s="27">
        <v>4.6649069508774487E-3</v>
      </c>
      <c r="K121" s="27">
        <v>2.1996447366236956E-2</v>
      </c>
      <c r="L121" s="27">
        <v>1.0740906751664336E-2</v>
      </c>
      <c r="M121" s="27">
        <v>1.1039726413998054E-2</v>
      </c>
      <c r="N121" s="27">
        <v>1.5638228995467872E-2</v>
      </c>
      <c r="O121" s="27">
        <v>1.7846174278267637E-2</v>
      </c>
      <c r="P121" s="27">
        <v>1.9058054019954807E-2</v>
      </c>
      <c r="Q121" s="1">
        <v>1.2052393047462483E-2</v>
      </c>
      <c r="R121">
        <v>2.8919102876969506E-2</v>
      </c>
      <c r="S121">
        <v>2.7989441705264229E-2</v>
      </c>
      <c r="T121">
        <v>2.2859704168534296E-2</v>
      </c>
      <c r="U121">
        <v>3.1857496223251659E-2</v>
      </c>
    </row>
    <row r="122" spans="1:21" ht="12.75" x14ac:dyDescent="0.2">
      <c r="A122" s="2">
        <v>17</v>
      </c>
      <c r="B122" s="27">
        <v>2.1249398210404606E-3</v>
      </c>
      <c r="C122" s="27">
        <v>6.2420107243059643E-3</v>
      </c>
      <c r="D122" s="27">
        <v>2.3573551139668583E-3</v>
      </c>
      <c r="E122" s="27">
        <v>1.1421551538091388E-2</v>
      </c>
      <c r="F122" s="27">
        <v>5.3123495526027074E-4</v>
      </c>
      <c r="G122" s="27">
        <v>1.9805103175789176E-2</v>
      </c>
      <c r="H122" s="27">
        <v>6.5574314789913568E-3</v>
      </c>
      <c r="I122" s="27">
        <v>1.3098261865630728E-2</v>
      </c>
      <c r="J122" s="27">
        <v>2.2162458289755722E-2</v>
      </c>
      <c r="K122" s="27">
        <v>4.0805485000913376E-2</v>
      </c>
      <c r="L122" s="27">
        <v>3.2853561764364103E-2</v>
      </c>
      <c r="M122" s="27">
        <v>1.3264272789149805E-2</v>
      </c>
      <c r="N122" s="27">
        <v>1.6650895628932457E-2</v>
      </c>
      <c r="O122" s="27">
        <v>2.3656556601424624E-2</v>
      </c>
      <c r="P122" s="27">
        <v>2.1382206949217383E-2</v>
      </c>
      <c r="Q122" s="1">
        <v>3.1990304962066611E-2</v>
      </c>
      <c r="R122">
        <v>1.9456480236399658E-2</v>
      </c>
      <c r="S122">
        <v>2.0552152331623705E-2</v>
      </c>
      <c r="T122">
        <v>2.7341999103541147E-2</v>
      </c>
      <c r="U122">
        <v>5.4933014592360364E-2</v>
      </c>
    </row>
    <row r="123" spans="1:21" ht="12.75" x14ac:dyDescent="0.2">
      <c r="A123" s="2">
        <v>18</v>
      </c>
      <c r="B123" s="27">
        <v>1.0857114398127614E-2</v>
      </c>
      <c r="C123" s="27">
        <v>2.0585354516327519E-2</v>
      </c>
      <c r="D123" s="27">
        <v>2.1083387286884754E-3</v>
      </c>
      <c r="E123" s="27">
        <v>1.7364742600063168E-2</v>
      </c>
      <c r="F123" s="27">
        <v>6.9724587877885063E-3</v>
      </c>
      <c r="G123" s="27">
        <v>1.2450819263907802E-2</v>
      </c>
      <c r="H123" s="27">
        <v>3.9344588873950629E-3</v>
      </c>
      <c r="I123" s="27">
        <v>1.0027059780533469E-2</v>
      </c>
      <c r="J123" s="27">
        <v>8.2673439912348233E-3</v>
      </c>
      <c r="K123" s="27">
        <v>1.5571824626060552E-2</v>
      </c>
      <c r="L123" s="27">
        <v>2.1066786194531679E-2</v>
      </c>
      <c r="M123" s="27">
        <v>1.9439879144047982E-2</v>
      </c>
      <c r="N123" s="27">
        <v>1.2666633464482059E-2</v>
      </c>
      <c r="O123" s="27">
        <v>2.1050185102180003E-2</v>
      </c>
      <c r="P123" s="27">
        <v>1.6850108737155037E-2</v>
      </c>
      <c r="Q123" s="1">
        <v>1.8626425618805981E-2</v>
      </c>
      <c r="R123">
        <v>2.765741985822685E-2</v>
      </c>
      <c r="S123">
        <v>2.6661354317114406E-2</v>
      </c>
      <c r="T123">
        <v>2.8719889768747082E-2</v>
      </c>
      <c r="U123">
        <v>2.8072447167023843E-2</v>
      </c>
    </row>
    <row r="124" spans="1:21" ht="12.75" x14ac:dyDescent="0.2">
      <c r="A124" s="2">
        <v>19</v>
      </c>
      <c r="B124" s="27">
        <v>2.4735627604296683E-3</v>
      </c>
      <c r="C124" s="27">
        <v>8.0183276059565961E-3</v>
      </c>
      <c r="D124" s="27">
        <v>3.3866228397831178E-3</v>
      </c>
      <c r="E124" s="27">
        <v>1.0774108936368152E-2</v>
      </c>
      <c r="F124" s="27">
        <v>1.0956720952238904E-2</v>
      </c>
      <c r="G124" s="27">
        <v>1.2085595232166299E-2</v>
      </c>
      <c r="H124" s="27">
        <v>1.4193933960854773E-2</v>
      </c>
      <c r="I124" s="27">
        <v>3.7667878546408642E-2</v>
      </c>
      <c r="J124" s="27">
        <v>0.12943871706758336</v>
      </c>
      <c r="K124" s="27">
        <v>1.5605026810764212E-2</v>
      </c>
      <c r="L124" s="27">
        <v>1.7447748061822786E-2</v>
      </c>
      <c r="M124" s="27">
        <v>2.8570479937579989E-2</v>
      </c>
      <c r="N124" s="27">
        <v>1.8294403771768449E-2</v>
      </c>
      <c r="O124" s="27">
        <v>2.7092982718263076E-2</v>
      </c>
      <c r="P124" s="27">
        <v>2.0236731576937846E-2</v>
      </c>
      <c r="Q124" s="1">
        <v>1.4974185301393116E-2</v>
      </c>
      <c r="R124">
        <v>2.4370403572555335E-2</v>
      </c>
      <c r="S124">
        <v>2.5233660374852671E-2</v>
      </c>
      <c r="T124">
        <v>3.0579212112157174E-2</v>
      </c>
      <c r="U124">
        <v>7.2613177947109239E-2</v>
      </c>
    </row>
    <row r="125" spans="1:21" ht="12.75" x14ac:dyDescent="0.2">
      <c r="A125" s="2">
        <v>20</v>
      </c>
      <c r="B125" s="27">
        <v>1.4857977654929841E-2</v>
      </c>
      <c r="C125" s="27">
        <v>6.574032571343342E-3</v>
      </c>
      <c r="D125" s="27">
        <v>4.7645135049887398E-3</v>
      </c>
      <c r="E125" s="27">
        <v>1.0641300197553044E-2</v>
      </c>
      <c r="F125" s="27">
        <v>5.445158291415792E-3</v>
      </c>
      <c r="G125" s="27">
        <v>1.5173398409615388E-2</v>
      </c>
      <c r="H125" s="27">
        <v>9.6950379334960913E-3</v>
      </c>
      <c r="I125" s="27">
        <v>1.7663562262396886E-2</v>
      </c>
      <c r="J125" s="27">
        <v>1.533940933313431E-2</v>
      </c>
      <c r="K125" s="27">
        <v>1.2533824725667109E-2</v>
      </c>
      <c r="L125" s="27">
        <v>2.2328469213274336E-2</v>
      </c>
      <c r="M125" s="27">
        <v>1.3646097913242674E-2</v>
      </c>
      <c r="N125" s="27">
        <v>1.2035791955110965E-2</v>
      </c>
      <c r="O125" s="27">
        <v>1.9971114099307942E-2</v>
      </c>
      <c r="P125" s="27">
        <v>1.870943108056513E-2</v>
      </c>
      <c r="Q125" s="1">
        <v>1.8460414695287215E-2</v>
      </c>
      <c r="R125">
        <v>2.6196523731261922E-2</v>
      </c>
      <c r="S125">
        <v>2.6279529193020918E-2</v>
      </c>
      <c r="T125">
        <v>4.2083769112007709E-2</v>
      </c>
      <c r="U125">
        <v>4.9720271593871129E-2</v>
      </c>
    </row>
    <row r="126" spans="1:21" ht="12.75" x14ac:dyDescent="0.2">
      <c r="A126" s="2">
        <v>21</v>
      </c>
      <c r="B126" s="27">
        <v>9.7448412105518925E-3</v>
      </c>
      <c r="C126" s="27">
        <v>1.5704633364875504E-2</v>
      </c>
      <c r="D126" s="27">
        <v>1.7497551338878276E-2</v>
      </c>
      <c r="E126" s="27">
        <v>2.2527682321496916E-2</v>
      </c>
      <c r="F126" s="27">
        <v>7.2380762654184081E-3</v>
      </c>
      <c r="G126" s="27">
        <v>1.3895114298521057E-2</v>
      </c>
      <c r="H126" s="27">
        <v>1.5173398409615388E-2</v>
      </c>
      <c r="I126" s="27">
        <v>2.7109583810614905E-2</v>
      </c>
      <c r="J126" s="27">
        <v>2.0767966532197805E-2</v>
      </c>
      <c r="K126" s="27">
        <v>2.7923037335856753E-2</v>
      </c>
      <c r="L126" s="27">
        <v>2.8802895230506231E-2</v>
      </c>
      <c r="M126" s="27">
        <v>2.5598884406594177E-2</v>
      </c>
      <c r="N126" s="27">
        <v>2.1116589471587479E-2</v>
      </c>
      <c r="O126" s="27">
        <v>2.6362534654780532E-2</v>
      </c>
      <c r="P126" s="27">
        <v>2.6329332470076718E-2</v>
      </c>
      <c r="Q126" s="1">
        <v>1.8410611418231412E-2</v>
      </c>
      <c r="R126">
        <v>3.5111310324219359E-2</v>
      </c>
      <c r="S126">
        <v>4.0373856599764557E-2</v>
      </c>
      <c r="T126">
        <v>2.3656556601424624E-2</v>
      </c>
      <c r="U126">
        <v>3.8497933164002324E-2</v>
      </c>
    </row>
    <row r="127" spans="1:21" ht="12.75" x14ac:dyDescent="0.2">
      <c r="A127" s="2">
        <v>22</v>
      </c>
      <c r="B127" s="27">
        <v>4.0340654415061987E-3</v>
      </c>
      <c r="C127" s="27">
        <v>1.0740906751664336E-2</v>
      </c>
      <c r="D127" s="27">
        <v>8.1345352524215826E-4</v>
      </c>
      <c r="E127" s="27">
        <v>0</v>
      </c>
      <c r="F127" s="27">
        <v>4.9803277055801028E-5</v>
      </c>
      <c r="G127" s="27">
        <v>1.3314076066205296E-2</v>
      </c>
      <c r="H127" s="27">
        <v>1.0641300197553044E-2</v>
      </c>
      <c r="I127" s="27">
        <v>1.870943108056513E-2</v>
      </c>
      <c r="J127" s="27">
        <v>8.3503494529941283E-3</v>
      </c>
      <c r="K127" s="27">
        <v>1.7065922937729607E-2</v>
      </c>
      <c r="L127" s="27">
        <v>9.1472018858843023E-3</v>
      </c>
      <c r="M127" s="27">
        <v>6.6736391254546331E-3</v>
      </c>
      <c r="N127" s="27">
        <v>1.6883310921858699E-2</v>
      </c>
      <c r="O127" s="27">
        <v>1.387851320616907E-2</v>
      </c>
      <c r="P127" s="27">
        <v>1.6982917475969989E-2</v>
      </c>
      <c r="Q127" s="1">
        <v>1.5903846473098084E-2</v>
      </c>
      <c r="R127">
        <v>3.2172916977937206E-2</v>
      </c>
      <c r="S127">
        <v>2.7690622042930668E-2</v>
      </c>
      <c r="T127">
        <v>1.9539485698159276E-2</v>
      </c>
      <c r="U127">
        <v>5.2642063847801297E-2</v>
      </c>
    </row>
    <row r="128" spans="1:21" ht="12.75" x14ac:dyDescent="0.2">
      <c r="A128" s="2">
        <v>23</v>
      </c>
      <c r="B128" s="27">
        <v>5.1297375367300889E-3</v>
      </c>
      <c r="C128" s="27">
        <v>9.0807975164765159E-3</v>
      </c>
      <c r="D128" s="27">
        <v>1.4691966731410919E-2</v>
      </c>
      <c r="E128" s="27">
        <v>9.8112455799593684E-3</v>
      </c>
      <c r="F128" s="27">
        <v>9.6286335640886154E-3</v>
      </c>
      <c r="G128" s="27">
        <v>1.2982054219167918E-2</v>
      </c>
      <c r="H128" s="27">
        <v>1.4874578747281826E-2</v>
      </c>
      <c r="I128" s="27">
        <v>1.8991649650547174E-2</v>
      </c>
      <c r="J128" s="27">
        <v>2.3523747862609672E-2</v>
      </c>
      <c r="K128" s="27">
        <v>1.9954513006955957E-2</v>
      </c>
      <c r="L128" s="27">
        <v>3.755167089994537E-2</v>
      </c>
      <c r="M128" s="27">
        <v>1.6999518568321974E-2</v>
      </c>
      <c r="N128" s="27">
        <v>1.8161595032953341E-2</v>
      </c>
      <c r="O128" s="27">
        <v>2.0386141408104939E-2</v>
      </c>
      <c r="P128" s="27">
        <v>1.801218520178656E-2</v>
      </c>
      <c r="Q128" s="1">
        <v>0.18081909789664183</v>
      </c>
      <c r="R128">
        <v>3.6323190065906681E-2</v>
      </c>
      <c r="S128">
        <v>4.1087703570894953E-2</v>
      </c>
      <c r="T128">
        <v>5.1347178644355132E-2</v>
      </c>
      <c r="U128">
        <v>3.0413201188638408E-2</v>
      </c>
    </row>
    <row r="129" spans="1:21" ht="12.75" x14ac:dyDescent="0.2">
      <c r="A129" s="2">
        <v>24</v>
      </c>
      <c r="B129" s="27">
        <v>6.6238358483988319E-3</v>
      </c>
      <c r="C129" s="27">
        <v>7.2380762654184081E-3</v>
      </c>
      <c r="D129" s="27">
        <v>1.1570961369258169E-2</v>
      </c>
      <c r="E129" s="27">
        <v>1.7016119660673807E-2</v>
      </c>
      <c r="F129" s="27">
        <v>1.5223201686671189E-2</v>
      </c>
      <c r="G129" s="27">
        <v>5.6443713996382188E-3</v>
      </c>
      <c r="H129" s="27">
        <v>4.7313113202849246E-3</v>
      </c>
      <c r="I129" s="27">
        <v>1.7132327307136926E-2</v>
      </c>
      <c r="J129" s="27">
        <v>7.0720653418996421E-3</v>
      </c>
      <c r="K129" s="27">
        <v>9.8278466723111975E-3</v>
      </c>
      <c r="L129" s="27">
        <v>1.870943108056513E-2</v>
      </c>
      <c r="M129" s="27">
        <v>5.6111692149344028E-3</v>
      </c>
      <c r="N129" s="27">
        <v>1.653468798246949E-2</v>
      </c>
      <c r="O129" s="27">
        <v>2.5715092053057453E-2</v>
      </c>
      <c r="P129" s="27">
        <v>1.817819612530517E-2</v>
      </c>
      <c r="Q129" s="1">
        <v>1.7729966631804362E-2</v>
      </c>
      <c r="R129">
        <v>3.932798778159631E-2</v>
      </c>
      <c r="S129">
        <v>3.8116108039909141E-2</v>
      </c>
      <c r="T129">
        <v>3.7784086192871609E-2</v>
      </c>
      <c r="U129">
        <v>2.7341999103541147E-2</v>
      </c>
    </row>
    <row r="130" spans="1:21" ht="12.75" x14ac:dyDescent="0.2">
      <c r="A130" s="2">
        <v>25</v>
      </c>
      <c r="B130" s="27">
        <v>9.9440543187744746E-3</v>
      </c>
      <c r="C130" s="27">
        <v>1.0857114398127614E-2</v>
      </c>
      <c r="D130" s="27">
        <v>1.221840397098156E-2</v>
      </c>
      <c r="E130" s="27">
        <v>8.2839450835866541E-3</v>
      </c>
      <c r="F130" s="27">
        <v>8.2673439912348233E-3</v>
      </c>
      <c r="G130" s="27">
        <v>9.6120324717367863E-3</v>
      </c>
      <c r="H130" s="27">
        <v>9.2966117170510832E-3</v>
      </c>
      <c r="I130" s="27">
        <v>1.3314076066205296E-2</v>
      </c>
      <c r="J130" s="27">
        <v>4.1668741803211496E-3</v>
      </c>
      <c r="K130" s="27">
        <v>1.0259475073460022E-2</v>
      </c>
      <c r="L130" s="27">
        <v>1.102312532164638E-2</v>
      </c>
      <c r="M130" s="27">
        <v>8.8649833159024135E-3</v>
      </c>
      <c r="N130" s="27">
        <v>1.5605026810764212E-2</v>
      </c>
      <c r="O130" s="27">
        <v>1.0458688181682604E-2</v>
      </c>
      <c r="P130" s="27">
        <v>1.8144993940601355E-2</v>
      </c>
      <c r="Q130" s="1">
        <v>1.2135398509221944E-2</v>
      </c>
      <c r="R130">
        <v>2.6810764148281031E-2</v>
      </c>
      <c r="S130">
        <v>2.8952305061673168E-2</v>
      </c>
      <c r="T130">
        <v>2.6163321546557951E-2</v>
      </c>
      <c r="U130">
        <v>4.1851353819081623E-2</v>
      </c>
    </row>
    <row r="131" spans="1:21" ht="12.75" x14ac:dyDescent="0.2">
      <c r="A131" s="2">
        <v>26</v>
      </c>
      <c r="B131" s="27">
        <v>4.8309178743962157E-3</v>
      </c>
      <c r="C131" s="27">
        <v>7.9519232365492763E-3</v>
      </c>
      <c r="D131" s="27">
        <v>9.2634095323474233E-3</v>
      </c>
      <c r="E131" s="27">
        <v>8.2673439912348233E-3</v>
      </c>
      <c r="F131" s="27">
        <v>1.4708567823762904E-2</v>
      </c>
      <c r="G131" s="27">
        <v>9.3464149941068844E-3</v>
      </c>
      <c r="H131" s="27">
        <v>8.8483822235504283E-3</v>
      </c>
      <c r="I131" s="27">
        <v>1.7065922937729607E-2</v>
      </c>
      <c r="J131" s="27">
        <v>4.6649069508774487E-3</v>
      </c>
      <c r="K131" s="27">
        <v>3.803310257814984E-2</v>
      </c>
      <c r="L131" s="27">
        <v>1.060809801284923E-2</v>
      </c>
      <c r="M131" s="27">
        <v>3.2936567226123564E-2</v>
      </c>
      <c r="N131" s="27">
        <v>1.5621627903116197E-2</v>
      </c>
      <c r="O131" s="27">
        <v>1.6103059581320356E-2</v>
      </c>
      <c r="P131" s="27">
        <v>1.4127529591447143E-2</v>
      </c>
      <c r="Q131" s="1">
        <v>1.5605026810764212E-2</v>
      </c>
      <c r="R131">
        <v>4.4839550442419267E-2</v>
      </c>
      <c r="S131">
        <v>2.9400534555173979E-2</v>
      </c>
      <c r="T131">
        <v>2.6611551040058606E-2</v>
      </c>
      <c r="U131">
        <v>4.1502730879691953E-2</v>
      </c>
    </row>
    <row r="132" spans="1:21" ht="12.75" x14ac:dyDescent="0.2">
      <c r="A132" s="2">
        <v>27</v>
      </c>
      <c r="B132" s="27">
        <v>1.1388349353387572E-2</v>
      </c>
      <c r="C132" s="27">
        <v>1.5787638826634965E-2</v>
      </c>
      <c r="D132" s="27">
        <v>1.3480086989724062E-2</v>
      </c>
      <c r="E132" s="27">
        <v>1.3596294636187183E-2</v>
      </c>
      <c r="F132" s="27">
        <v>1.2019190862758978E-2</v>
      </c>
      <c r="G132" s="27">
        <v>1.0458688181682604E-2</v>
      </c>
      <c r="H132" s="27">
        <v>1.152115809220268E-2</v>
      </c>
      <c r="I132" s="27">
        <v>1.8925245281139699E-2</v>
      </c>
      <c r="J132" s="27">
        <v>8.4167538224017603E-3</v>
      </c>
      <c r="K132" s="27">
        <v>1.2766240018593351E-2</v>
      </c>
      <c r="L132" s="27">
        <v>8.8483822235504283E-3</v>
      </c>
      <c r="M132" s="27">
        <v>1.2882447665056626E-2</v>
      </c>
      <c r="N132" s="27">
        <v>1.1039726413998054E-2</v>
      </c>
      <c r="O132" s="27">
        <v>1.5538622441356892E-2</v>
      </c>
      <c r="P132" s="27">
        <v>1.49409831166893E-2</v>
      </c>
      <c r="Q132" s="1">
        <v>2.5217059282501154E-2</v>
      </c>
      <c r="R132">
        <v>2.3092119461460694E-2</v>
      </c>
      <c r="S132">
        <v>3.6705015189999704E-2</v>
      </c>
      <c r="T132">
        <v>3.3102578149642486E-2</v>
      </c>
      <c r="U132">
        <v>2.7358600195892976E-2</v>
      </c>
    </row>
    <row r="133" spans="1:21" ht="12.75" x14ac:dyDescent="0.2">
      <c r="A133" s="2">
        <v>28</v>
      </c>
      <c r="B133" s="27">
        <v>6.7898467719177541E-3</v>
      </c>
      <c r="C133" s="27">
        <v>2.5532480037186545E-2</v>
      </c>
      <c r="D133" s="27">
        <v>1.0873715490479443E-2</v>
      </c>
      <c r="E133" s="27">
        <v>1.5903846473098084E-2</v>
      </c>
      <c r="F133" s="27">
        <v>1.215199960157393E-2</v>
      </c>
      <c r="G133" s="27">
        <v>5.561365937878913E-3</v>
      </c>
      <c r="H133" s="27">
        <v>4.3992894732475469E-3</v>
      </c>
      <c r="I133" s="27">
        <v>1.806198847884205E-2</v>
      </c>
      <c r="J133" s="27">
        <v>4.1502730879699416E-4</v>
      </c>
      <c r="K133" s="27">
        <v>1.4559157992596123E-2</v>
      </c>
      <c r="L133" s="27">
        <v>1.817819612530517E-2</v>
      </c>
      <c r="M133" s="27">
        <v>3.389943058253235E-2</v>
      </c>
      <c r="N133" s="27">
        <v>6.5408303866395269E-3</v>
      </c>
      <c r="O133" s="27">
        <v>1.587064428839427E-2</v>
      </c>
      <c r="P133" s="27">
        <v>1.3297474973853465E-2</v>
      </c>
      <c r="Q133" s="1">
        <v>1.811179175589785E-2</v>
      </c>
      <c r="R133">
        <v>3.9228381227485017E-2</v>
      </c>
      <c r="S133">
        <v>2.8836097415209892E-2</v>
      </c>
      <c r="T133">
        <v>2.1830436442718034E-2</v>
      </c>
      <c r="U133">
        <v>5.3073692248949964E-2</v>
      </c>
    </row>
    <row r="134" spans="1:21" ht="12.75" x14ac:dyDescent="0.2">
      <c r="A134" s="2">
        <v>29</v>
      </c>
      <c r="B134" s="27">
        <v>5.1463386290828521E-4</v>
      </c>
      <c r="C134" s="27">
        <v>1.2035791955110965E-2</v>
      </c>
      <c r="D134" s="27">
        <v>6.9724587877885063E-3</v>
      </c>
      <c r="E134" s="27">
        <v>1.3679300097946488E-2</v>
      </c>
      <c r="F134" s="27">
        <v>1.3114862957982714E-2</v>
      </c>
      <c r="G134" s="27">
        <v>3.3534206550793022E-3</v>
      </c>
      <c r="H134" s="27">
        <v>4.3660872885437317E-3</v>
      </c>
      <c r="I134" s="27">
        <v>1.2982054219167918E-2</v>
      </c>
      <c r="J134" s="27">
        <v>7.586699204807772E-3</v>
      </c>
      <c r="K134" s="27">
        <v>1.4127529591447143E-2</v>
      </c>
      <c r="L134" s="27">
        <v>1.0408884904626959E-2</v>
      </c>
      <c r="M134" s="27">
        <v>1.0392283812275128E-2</v>
      </c>
      <c r="N134" s="27">
        <v>1.4874578747281826E-2</v>
      </c>
      <c r="O134" s="27">
        <v>2.534986802131595E-2</v>
      </c>
      <c r="P134" s="27">
        <v>1.7563955708285752E-2</v>
      </c>
      <c r="Q134" s="1">
        <v>1.0956720952238904E-2</v>
      </c>
      <c r="R134">
        <v>2.5200458190149169E-2</v>
      </c>
      <c r="S134">
        <v>3.5957966034165026E-2</v>
      </c>
      <c r="T134">
        <v>2.9948370602785768E-2</v>
      </c>
      <c r="U134">
        <v>6.7151418563341614E-2</v>
      </c>
    </row>
    <row r="135" spans="1:21" ht="12.75" x14ac:dyDescent="0.2">
      <c r="A135" s="2">
        <v>30</v>
      </c>
      <c r="B135" s="27">
        <v>5.1297375367300889E-3</v>
      </c>
      <c r="C135" s="27">
        <v>4.9803277055631518E-3</v>
      </c>
      <c r="D135" s="27">
        <v>6.125803077842688E-3</v>
      </c>
      <c r="E135" s="27">
        <v>1.9008250742899004E-2</v>
      </c>
      <c r="F135" s="27">
        <v>1.8360808141175924E-2</v>
      </c>
      <c r="G135" s="27">
        <v>8.3171472682904684E-3</v>
      </c>
      <c r="H135" s="27">
        <v>7.769311220678368E-3</v>
      </c>
      <c r="I135" s="27">
        <v>3.0894632866842721E-2</v>
      </c>
      <c r="J135" s="27">
        <v>3.5376927801849575E-2</v>
      </c>
      <c r="K135" s="27">
        <v>2.82882613675981E-2</v>
      </c>
      <c r="L135" s="27">
        <v>2.8885900692265692E-2</v>
      </c>
      <c r="M135" s="27">
        <v>3.0629015389212817E-2</v>
      </c>
      <c r="N135" s="27">
        <v>2.2544283413848901E-2</v>
      </c>
      <c r="O135" s="27">
        <v>1.8576622341750334E-2</v>
      </c>
      <c r="P135" s="27">
        <v>1.7929179740026942E-2</v>
      </c>
      <c r="Q135" s="1">
        <v>1.5356010425486295E-2</v>
      </c>
      <c r="R135">
        <v>3.404884041369944E-2</v>
      </c>
      <c r="S135">
        <v>3.8448129886946673E-2</v>
      </c>
      <c r="T135">
        <v>2.6163321546557951E-2</v>
      </c>
      <c r="U135">
        <v>-1</v>
      </c>
    </row>
    <row r="136" spans="1:21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21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21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21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21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21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21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21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21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 s="2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  <c r="G962" s="10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  <row r="1178" spans="1:6" x14ac:dyDescent="0.25">
      <c r="A1178" s="18"/>
      <c r="B1178" s="19"/>
      <c r="C1178" s="20"/>
      <c r="D1178" s="21"/>
      <c r="E1178" s="11"/>
      <c r="F1178" s="22"/>
    </row>
  </sheetData>
  <sheetProtection sheet="1" selectLockedCells="1"/>
  <mergeCells count="1">
    <mergeCell ref="A1:G1"/>
  </mergeCells>
  <conditionalFormatting sqref="B2:B33">
    <cfRule type="cellIs" dxfId="15" priority="4" operator="equal">
      <formula>$H$2</formula>
    </cfRule>
  </conditionalFormatting>
  <conditionalFormatting sqref="B106:Q106 A106:A151">
    <cfRule type="expression" dxfId="14" priority="1" stopIfTrue="1">
      <formula>A106=SMALL($B106:$C106,1)</formula>
    </cfRule>
    <cfRule type="expression" dxfId="13" priority="2" stopIfTrue="1">
      <formula>A106=SMALL($B106:$C106,2)</formula>
    </cfRule>
    <cfRule type="expression" dxfId="12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F41AD-ACAC-439F-9005-A8BD109AF292}">
  <dimension ref="A1:R1178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30" t="s">
        <v>8</v>
      </c>
      <c r="B1" s="31"/>
      <c r="C1" s="31"/>
      <c r="D1" s="31"/>
      <c r="E1" s="31"/>
      <c r="F1" s="31"/>
      <c r="G1" s="32"/>
      <c r="H1" s="5" t="s">
        <v>1</v>
      </c>
      <c r="I1" s="6" t="str">
        <f>J52</f>
        <v>Cláudio Dumont</v>
      </c>
      <c r="J1" s="6" t="e">
        <f>K52</f>
        <v>#N/A</v>
      </c>
      <c r="K1" s="6" t="e">
        <f>L52</f>
        <v>#N/A</v>
      </c>
    </row>
    <row r="2" spans="1:13" x14ac:dyDescent="0.25">
      <c r="A2" s="8"/>
      <c r="B2" s="9" t="s">
        <v>11</v>
      </c>
      <c r="C2" s="10"/>
      <c r="D2" s="10"/>
      <c r="E2" s="10"/>
      <c r="F2" s="10"/>
      <c r="G2" s="10"/>
      <c r="H2" s="5" t="s">
        <v>2</v>
      </c>
      <c r="I2" s="29">
        <f>AVERAGE(J53:J97)</f>
        <v>1.0352340630382498E-2</v>
      </c>
      <c r="J2" s="29" t="e">
        <f>AVERAGE(K53:K97)</f>
        <v>#N/A</v>
      </c>
      <c r="K2" s="29" t="e">
        <f>AVERAGE(L53:L97)</f>
        <v>#N/A</v>
      </c>
    </row>
    <row r="3" spans="1:13" x14ac:dyDescent="0.25">
      <c r="A3" s="8">
        <v>1</v>
      </c>
      <c r="B3" s="12" t="s">
        <v>13</v>
      </c>
      <c r="C3" s="10"/>
      <c r="D3" s="10"/>
      <c r="E3" s="10"/>
      <c r="F3" s="10"/>
      <c r="G3" s="10"/>
      <c r="H3" s="5" t="s">
        <v>3</v>
      </c>
      <c r="I3" s="29">
        <f>LARGE(J53:J97,2)</f>
        <v>1.7458079151466931E-2</v>
      </c>
      <c r="J3" s="29" t="e">
        <f>LARGE(K53:K97,2)</f>
        <v>#N/A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/>
      <c r="B4" s="12" t="s">
        <v>14</v>
      </c>
      <c r="C4" s="10"/>
      <c r="D4" s="10"/>
      <c r="E4" s="10"/>
      <c r="F4" s="10"/>
      <c r="G4" s="10"/>
      <c r="H4" s="5" t="s">
        <v>4</v>
      </c>
      <c r="I4" s="29">
        <f>SMALL(J53:J97,1)</f>
        <v>2.5137181570156629E-3</v>
      </c>
      <c r="J4" s="29" t="e">
        <f>SMALL(K53:K97,1)</f>
        <v>#N/A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/>
      <c r="B5" s="12" t="s">
        <v>12</v>
      </c>
      <c r="C5" s="10"/>
      <c r="D5" s="10"/>
      <c r="E5" s="10"/>
      <c r="F5" s="10"/>
      <c r="G5" s="10"/>
      <c r="H5" s="14" t="s">
        <v>5</v>
      </c>
      <c r="I5" s="29">
        <f>_xlfn.STDEV.S(J53:J97)</f>
        <v>4.6674363840011335E-3</v>
      </c>
      <c r="J5" s="29" t="e">
        <f>_xlfn.STDEV.S(K53:K97)</f>
        <v>#N/A</v>
      </c>
      <c r="K5" s="29" t="e">
        <f>_xlfn.STDEV.S(L53:L97)</f>
        <v>#N/A</v>
      </c>
    </row>
    <row r="6" spans="1:13" x14ac:dyDescent="0.25">
      <c r="A6" s="8"/>
      <c r="B6" s="12" t="s">
        <v>15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 t="s">
        <v>10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16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 t="s">
        <v>17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 t="s">
        <v>18</v>
      </c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 t="s">
        <v>19</v>
      </c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 t="s">
        <v>20</v>
      </c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 t="s">
        <v>9</v>
      </c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 t="s">
        <v>21</v>
      </c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 t="s">
        <v>22</v>
      </c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 t="s">
        <v>23</v>
      </c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 t="s">
        <v>24</v>
      </c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 t="s">
        <v>25</v>
      </c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>
        <f>MATCH(J52,'ETAPA 2'!$B$106:$AT$106,0)</f>
        <v>2</v>
      </c>
      <c r="K50" s="17" t="e">
        <f>MATCH(K52,'ETAPA 2'!$B$106:$AT$106,0)</f>
        <v>#N/A</v>
      </c>
      <c r="L50" s="17" t="e">
        <f>MATCH(L52,'ETAPA 2'!$B$106:$AT$106,0)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2'!$B$107:$B$147)</f>
        <v>27</v>
      </c>
      <c r="K51" s="23">
        <f>COUNTA('ETAPA 2'!$B$107:$B$147)</f>
        <v>27</v>
      </c>
      <c r="L51" s="23">
        <f>COUNTA('ETAPA 2'!$B$107:$B$147)</f>
        <v>27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str">
        <f>VLOOKUP(1,$A$2:$B$46,2,FALSE)</f>
        <v>Cláudio Dumont</v>
      </c>
      <c r="K52" s="24" t="e">
        <f>VLOOKUP(2,$A$2:$B$46,2,FALSE)</f>
        <v>#N/A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cm="1">
        <f t="array" ref="J53">IF(INDEX('ETAPA 2'!$B$106:$AT$171,$I53+1,J$50)=0,"",INDEX('ETAPA 2'!$B$106:$AT$171,$I53+1,J$50))</f>
        <v>1.7458079151466931E-2</v>
      </c>
      <c r="K53" s="28" t="e" cm="1">
        <f t="array" ref="K53">IF(INDEX('ETAPA 2'!$B$106:$AT$171,$I53+1,K$50)=0,"",INDEX('ETAPA 2'!$B$106:$AT$171,$I53+1,K$50))</f>
        <v>#N/A</v>
      </c>
      <c r="L53" s="28" t="e" cm="1">
        <f t="array" ref="L53">IF(INDEX('ETAPA 2'!$B$106:$AT$171,$I53+1,L$50)=0,"",INDEX('ETAPA 2'!$B$106:$AT$171,$I53+1,L$50))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cm="1">
        <f t="array" ref="J54">IF(INDEX('ETAPA 2'!$B$106:$AT$171,$I54+1,J$50)=0,"",INDEX('ETAPA 2'!$B$106:$AT$171,$I54+1,J$50))</f>
        <v>1.4331259004935745E-2</v>
      </c>
      <c r="K54" s="28" t="e" cm="1">
        <f t="array" ref="K54">IF(INDEX('ETAPA 2'!$B$106:$AT$171,$I54+1,K$50)=0,"",INDEX('ETAPA 2'!$B$106:$AT$171,$I54+1,K$50))</f>
        <v>#N/A</v>
      </c>
      <c r="L54" s="28" t="e" cm="1">
        <f t="array" ref="L54">IF(INDEX('ETAPA 2'!$B$106:$AT$171,$I54+1,L$50)=0,"",INDEX('ETAPA 2'!$B$106:$AT$171,$I54+1,L$50))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cm="1">
        <f t="array" ref="J55">IF(INDEX('ETAPA 2'!$B$106:$AT$171,$I55+1,J$50)=0,"",INDEX('ETAPA 2'!$B$106:$AT$171,$I55+1,J$50))</f>
        <v>1.2844486680359431E-2</v>
      </c>
      <c r="K55" s="28" t="e" cm="1">
        <f t="array" ref="K55">IF(INDEX('ETAPA 2'!$B$106:$AT$171,$I55+1,K$50)=0,"",INDEX('ETAPA 2'!$B$106:$AT$171,$I55+1,K$50))</f>
        <v>#N/A</v>
      </c>
      <c r="L55" s="28" t="e" cm="1">
        <f t="array" ref="L55">IF(INDEX('ETAPA 2'!$B$106:$AT$171,$I55+1,L$50)=0,"",INDEX('ETAPA 2'!$B$106:$AT$171,$I55+1,L$50))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cm="1">
        <f t="array" ref="J56">IF(INDEX('ETAPA 2'!$B$106:$AT$171,$I56+1,J$50)=0,"",INDEX('ETAPA 2'!$B$106:$AT$171,$I56+1,J$50))</f>
        <v>5.6711934030225595E-3</v>
      </c>
      <c r="K56" s="28" t="e" cm="1">
        <f t="array" ref="K56">IF(INDEX('ETAPA 2'!$B$106:$AT$171,$I56+1,K$50)=0,"",INDEX('ETAPA 2'!$B$106:$AT$171,$I56+1,K$50))</f>
        <v>#N/A</v>
      </c>
      <c r="L56" s="28" t="e" cm="1">
        <f t="array" ref="L56">IF(INDEX('ETAPA 2'!$B$106:$AT$171,$I56+1,L$50)=0,"",INDEX('ETAPA 2'!$B$106:$AT$171,$I56+1,L$50))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cm="1">
        <f t="array" ref="J57">IF(INDEX('ETAPA 2'!$B$106:$AT$171,$I57+1,J$50)=0,"",INDEX('ETAPA 2'!$B$106:$AT$171,$I57+1,J$50))</f>
        <v>4.6135924711074982E-3</v>
      </c>
      <c r="K57" s="28" t="e" cm="1">
        <f t="array" ref="K57">IF(INDEX('ETAPA 2'!$B$106:$AT$171,$I57+1,K$50)=0,"",INDEX('ETAPA 2'!$B$106:$AT$171,$I57+1,K$50))</f>
        <v>#N/A</v>
      </c>
      <c r="L57" s="28" t="e" cm="1">
        <f t="array" ref="L57">IF(INDEX('ETAPA 2'!$B$106:$AT$171,$I57+1,L$50)=0,"",INDEX('ETAPA 2'!$B$106:$AT$171,$I57+1,L$50))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cm="1">
        <f t="array" ref="J58">IF(INDEX('ETAPA 2'!$B$106:$AT$171,$I58+1,J$50)=0,"",INDEX('ETAPA 2'!$B$106:$AT$171,$I58+1,J$50))</f>
        <v>9.0432543453604405E-3</v>
      </c>
      <c r="K58" s="28" t="e" cm="1">
        <f t="array" ref="K58">IF(INDEX('ETAPA 2'!$B$106:$AT$171,$I58+1,K$50)=0,"",INDEX('ETAPA 2'!$B$106:$AT$171,$I58+1,K$50))</f>
        <v>#N/A</v>
      </c>
      <c r="L58" s="28" t="e" cm="1">
        <f t="array" ref="L58">IF(INDEX('ETAPA 2'!$B$106:$AT$171,$I58+1,L$50)=0,"",INDEX('ETAPA 2'!$B$106:$AT$171,$I58+1,L$50))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cm="1">
        <f t="array" ref="J59">IF(INDEX('ETAPA 2'!$B$106:$AT$171,$I59+1,J$50)=0,"",INDEX('ETAPA 2'!$B$106:$AT$171,$I59+1,J$50))</f>
        <v>1.7304803654087941E-2</v>
      </c>
      <c r="K59" s="28" t="e" cm="1">
        <f t="array" ref="K59">IF(INDEX('ETAPA 2'!$B$106:$AT$171,$I59+1,K$50)=0,"",INDEX('ETAPA 2'!$B$106:$AT$171,$I59+1,K$50))</f>
        <v>#N/A</v>
      </c>
      <c r="L59" s="28" t="e" cm="1">
        <f t="array" ref="L59">IF(INDEX('ETAPA 2'!$B$106:$AT$171,$I59+1,L$50)=0,"",INDEX('ETAPA 2'!$B$106:$AT$171,$I59+1,L$50))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cm="1">
        <f t="array" ref="J60">IF(INDEX('ETAPA 2'!$B$106:$AT$171,$I60+1,J$50)=0,"",INDEX('ETAPA 2'!$B$106:$AT$171,$I60+1,J$50))</f>
        <v>6.3915882407039326E-3</v>
      </c>
      <c r="K60" s="28" t="e" cm="1">
        <f t="array" ref="K60">IF(INDEX('ETAPA 2'!$B$106:$AT$171,$I60+1,K$50)=0,"",INDEX('ETAPA 2'!$B$106:$AT$171,$I60+1,K$50))</f>
        <v>#N/A</v>
      </c>
      <c r="L60" s="28" t="e" cm="1">
        <f t="array" ref="L60">IF(INDEX('ETAPA 2'!$B$106:$AT$171,$I60+1,L$50)=0,"",INDEX('ETAPA 2'!$B$106:$AT$171,$I60+1,L$50))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cm="1">
        <f t="array" ref="J61">IF(INDEX('ETAPA 2'!$B$106:$AT$171,$I61+1,J$50)=0,"",INDEX('ETAPA 2'!$B$106:$AT$171,$I61+1,J$50))</f>
        <v>2.5137181570156629E-3</v>
      </c>
      <c r="K61" s="28" t="e" cm="1">
        <f t="array" ref="K61">IF(INDEX('ETAPA 2'!$B$106:$AT$171,$I61+1,K$50)=0,"",INDEX('ETAPA 2'!$B$106:$AT$171,$I61+1,K$50))</f>
        <v>#N/A</v>
      </c>
      <c r="L61" s="28" t="e" cm="1">
        <f t="array" ref="L61">IF(INDEX('ETAPA 2'!$B$106:$AT$171,$I61+1,L$50)=0,"",INDEX('ETAPA 2'!$B$106:$AT$171,$I61+1,L$50))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cm="1">
        <f t="array" ref="J62">IF(INDEX('ETAPA 2'!$B$106:$AT$171,$I62+1,J$50)=0,"",INDEX('ETAPA 2'!$B$106:$AT$171,$I62+1,J$50))</f>
        <v>1.7120873057233241E-2</v>
      </c>
      <c r="K62" s="28" t="e" cm="1">
        <f t="array" ref="K62">IF(INDEX('ETAPA 2'!$B$106:$AT$171,$I62+1,K$50)=0,"",INDEX('ETAPA 2'!$B$106:$AT$171,$I62+1,K$50))</f>
        <v>#N/A</v>
      </c>
      <c r="L62" s="28" t="e" cm="1">
        <f t="array" ref="L62">IF(INDEX('ETAPA 2'!$B$106:$AT$171,$I62+1,L$50)=0,"",INDEX('ETAPA 2'!$B$106:$AT$171,$I62+1,L$50))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cm="1">
        <f t="array" ref="J63">IF(INDEX('ETAPA 2'!$B$106:$AT$171,$I63+1,J$50)=0,"",INDEX('ETAPA 2'!$B$106:$AT$171,$I63+1,J$50))</f>
        <v>6.085037245945956E-3</v>
      </c>
      <c r="K63" s="28" t="e" cm="1">
        <f t="array" ref="K63">IF(INDEX('ETAPA 2'!$B$106:$AT$171,$I63+1,K$50)=0,"",INDEX('ETAPA 2'!$B$106:$AT$171,$I63+1,K$50))</f>
        <v>#N/A</v>
      </c>
      <c r="L63" s="28" t="e" cm="1">
        <f t="array" ref="L63">IF(INDEX('ETAPA 2'!$B$106:$AT$171,$I63+1,L$50)=0,"",INDEX('ETAPA 2'!$B$106:$AT$171,$I63+1,L$50))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cm="1">
        <f t="array" ref="J64">IF(INDEX('ETAPA 2'!$B$106:$AT$171,$I64+1,J$50)=0,"",INDEX('ETAPA 2'!$B$106:$AT$171,$I64+1,J$50))</f>
        <v>7.541154471046271E-3</v>
      </c>
      <c r="K64" s="28" t="e" cm="1">
        <f t="array" ref="K64">IF(INDEX('ETAPA 2'!$B$106:$AT$171,$I64+1,K$50)=0,"",INDEX('ETAPA 2'!$B$106:$AT$171,$I64+1,K$50))</f>
        <v>#N/A</v>
      </c>
      <c r="L64" s="28" t="e" cm="1">
        <f t="array" ref="L64">IF(INDEX('ETAPA 2'!$B$106:$AT$171,$I64+1,L$50)=0,"",INDEX('ETAPA 2'!$B$106:$AT$171,$I64+1,L$50))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cm="1">
        <f t="array" ref="J65">IF(INDEX('ETAPA 2'!$B$106:$AT$171,$I65+1,J$50)=0,"",INDEX('ETAPA 2'!$B$106:$AT$171,$I65+1,J$50))</f>
        <v>1.6538426167193143E-2</v>
      </c>
      <c r="K65" s="28" t="e" cm="1">
        <f t="array" ref="K65">IF(INDEX('ETAPA 2'!$B$106:$AT$171,$I65+1,K$50)=0,"",INDEX('ETAPA 2'!$B$106:$AT$171,$I65+1,K$50))</f>
        <v>#N/A</v>
      </c>
      <c r="L65" s="28" t="e" cm="1">
        <f t="array" ref="L65">IF(INDEX('ETAPA 2'!$B$106:$AT$171,$I65+1,L$50)=0,"",INDEX('ETAPA 2'!$B$106:$AT$171,$I65+1,L$50))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cm="1">
        <f t="array" ref="J66">IF(INDEX('ETAPA 2'!$B$106:$AT$171,$I66+1,J$50)=0,"",INDEX('ETAPA 2'!$B$106:$AT$171,$I66+1,J$50))</f>
        <v>5.7631587014499806E-3</v>
      </c>
      <c r="K66" s="28" t="e" cm="1">
        <f t="array" ref="K66">IF(INDEX('ETAPA 2'!$B$106:$AT$171,$I66+1,K$50)=0,"",INDEX('ETAPA 2'!$B$106:$AT$171,$I66+1,K$50))</f>
        <v>#N/A</v>
      </c>
      <c r="L66" s="28" t="e" cm="1">
        <f t="array" ref="L66">IF(INDEX('ETAPA 2'!$B$106:$AT$171,$I66+1,L$50)=0,"",INDEX('ETAPA 2'!$B$106:$AT$171,$I66+1,L$50))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cm="1">
        <f t="array" ref="J67">IF(INDEX('ETAPA 2'!$B$106:$AT$171,$I67+1,J$50)=0,"",INDEX('ETAPA 2'!$B$106:$AT$171,$I67+1,J$50))</f>
        <v>6.3915882407039326E-3</v>
      </c>
      <c r="K67" s="28" t="e" cm="1">
        <f t="array" ref="K67">IF(INDEX('ETAPA 2'!$B$106:$AT$171,$I67+1,K$50)=0,"",INDEX('ETAPA 2'!$B$106:$AT$171,$I67+1,K$50))</f>
        <v>#N/A</v>
      </c>
      <c r="L67" s="28" t="e" cm="1">
        <f t="array" ref="L67">IF(INDEX('ETAPA 2'!$B$106:$AT$171,$I67+1,L$50)=0,"",INDEX('ETAPA 2'!$B$106:$AT$171,$I67+1,L$50))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cm="1">
        <f t="array" ref="J68">IF(INDEX('ETAPA 2'!$B$106:$AT$171,$I68+1,J$50)=0,"",INDEX('ETAPA 2'!$B$106:$AT$171,$I68+1,J$50))</f>
        <v>5.8244689004016909E-3</v>
      </c>
      <c r="K68" s="28" t="e" cm="1">
        <f t="array" ref="K68">IF(INDEX('ETAPA 2'!$B$106:$AT$171,$I68+1,K$50)=0,"",INDEX('ETAPA 2'!$B$106:$AT$171,$I68+1,K$50))</f>
        <v>#N/A</v>
      </c>
      <c r="L68" s="28" t="e" cm="1">
        <f t="array" ref="L68">IF(INDEX('ETAPA 2'!$B$106:$AT$171,$I68+1,L$50)=0,"",INDEX('ETAPA 2'!$B$106:$AT$171,$I68+1,L$50))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cm="1">
        <f t="array" ref="J69">IF(INDEX('ETAPA 2'!$B$106:$AT$171,$I69+1,J$50)=0,"",INDEX('ETAPA 2'!$B$106:$AT$171,$I69+1,J$50))</f>
        <v>6.9587075810061735E-3</v>
      </c>
      <c r="K69" s="28" t="e" cm="1">
        <f t="array" ref="K69">IF(INDEX('ETAPA 2'!$B$106:$AT$171,$I69+1,K$50)=0,"",INDEX('ETAPA 2'!$B$106:$AT$171,$I69+1,K$50))</f>
        <v>#N/A</v>
      </c>
      <c r="L69" s="28" t="e" cm="1">
        <f t="array" ref="L69">IF(INDEX('ETAPA 2'!$B$106:$AT$171,$I69+1,L$50)=0,"",INDEX('ETAPA 2'!$B$106:$AT$171,$I69+1,L$50))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cm="1">
        <f t="array" ref="J70">IF(INDEX('ETAPA 2'!$B$106:$AT$171,$I70+1,J$50)=0,"",INDEX('ETAPA 2'!$B$106:$AT$171,$I70+1,J$50))</f>
        <v>1.3151037675117263E-2</v>
      </c>
      <c r="K70" s="28" t="e" cm="1">
        <f t="array" ref="K70">IF(INDEX('ETAPA 2'!$B$106:$AT$171,$I70+1,K$50)=0,"",INDEX('ETAPA 2'!$B$106:$AT$171,$I70+1,K$50))</f>
        <v>#N/A</v>
      </c>
      <c r="L70" s="28" t="e" cm="1">
        <f t="array" ref="L70">IF(INDEX('ETAPA 2'!$B$106:$AT$171,$I70+1,L$50)=0,"",INDEX('ETAPA 2'!$B$106:$AT$171,$I70+1,L$50))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cm="1">
        <f t="array" ref="J71">IF(INDEX('ETAPA 2'!$B$106:$AT$171,$I71+1,J$50)=0,"",INDEX('ETAPA 2'!$B$106:$AT$171,$I71+1,J$50))</f>
        <v>9.2884951411667058E-3</v>
      </c>
      <c r="K71" s="28" t="e" cm="1">
        <f t="array" ref="K71">IF(INDEX('ETAPA 2'!$B$106:$AT$171,$I71+1,K$50)=0,"",INDEX('ETAPA 2'!$B$106:$AT$171,$I71+1,K$50))</f>
        <v>#N/A</v>
      </c>
      <c r="L71" s="28" t="e" cm="1">
        <f t="array" ref="L71">IF(INDEX('ETAPA 2'!$B$106:$AT$171,$I71+1,L$50)=0,"",INDEX('ETAPA 2'!$B$106:$AT$171,$I71+1,L$50))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cm="1">
        <f t="array" ref="J72">IF(INDEX('ETAPA 2'!$B$106:$AT$171,$I72+1,J$50)=0,"",INDEX('ETAPA 2'!$B$106:$AT$171,$I72+1,J$50))</f>
        <v>1.1465007203948682E-2</v>
      </c>
      <c r="K72" s="28" t="e" cm="1">
        <f t="array" ref="K72">IF(INDEX('ETAPA 2'!$B$106:$AT$171,$I72+1,K$50)=0,"",INDEX('ETAPA 2'!$B$106:$AT$171,$I72+1,K$50))</f>
        <v>#N/A</v>
      </c>
      <c r="L72" s="28" t="e" cm="1">
        <f t="array" ref="L72">IF(INDEX('ETAPA 2'!$B$106:$AT$171,$I72+1,L$50)=0,"",INDEX('ETAPA 2'!$B$106:$AT$171,$I72+1,L$50))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cm="1">
        <f t="array" ref="J73">IF(INDEX('ETAPA 2'!$B$106:$AT$171,$I73+1,J$50)=0,"",INDEX('ETAPA 2'!$B$106:$AT$171,$I73+1,J$50))</f>
        <v>1.9404677968180208E-2</v>
      </c>
      <c r="K73" s="28" t="e" cm="1">
        <f t="array" ref="K73">IF(INDEX('ETAPA 2'!$B$106:$AT$171,$I73+1,K$50)=0,"",INDEX('ETAPA 2'!$B$106:$AT$171,$I73+1,K$50))</f>
        <v>#N/A</v>
      </c>
      <c r="L73" s="28" t="e" cm="1">
        <f t="array" ref="L73">IF(INDEX('ETAPA 2'!$B$106:$AT$171,$I73+1,L$50)=0,"",INDEX('ETAPA 2'!$B$106:$AT$171,$I73+1,L$50))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cm="1">
        <f t="array" ref="J74">IF(INDEX('ETAPA 2'!$B$106:$AT$171,$I74+1,J$50)=0,"",INDEX('ETAPA 2'!$B$106:$AT$171,$I74+1,J$50))</f>
        <v>1.0882560313908298E-2</v>
      </c>
      <c r="K74" s="28" t="e" cm="1">
        <f t="array" ref="K74">IF(INDEX('ETAPA 2'!$B$106:$AT$171,$I74+1,K$50)=0,"",INDEX('ETAPA 2'!$B$106:$AT$171,$I74+1,K$50))</f>
        <v>#N/A</v>
      </c>
      <c r="L74" s="28" t="e" cm="1">
        <f t="array" ref="L74">IF(INDEX('ETAPA 2'!$B$106:$AT$171,$I74+1,L$50)=0,"",INDEX('ETAPA 2'!$B$106:$AT$171,$I74+1,L$50))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cm="1">
        <f t="array" ref="J75">IF(INDEX('ETAPA 2'!$B$106:$AT$171,$I75+1,J$50)=0,"",INDEX('ETAPA 2'!$B$106:$AT$171,$I75+1,J$50))</f>
        <v>8.6600656019131857E-3</v>
      </c>
      <c r="K75" s="28" t="e" cm="1">
        <f t="array" ref="K75">IF(INDEX('ETAPA 2'!$B$106:$AT$171,$I75+1,K$50)=0,"",INDEX('ETAPA 2'!$B$106:$AT$171,$I75+1,K$50))</f>
        <v>#N/A</v>
      </c>
      <c r="L75" s="28" t="e" cm="1">
        <f t="array" ref="L75">IF(INDEX('ETAPA 2'!$B$106:$AT$171,$I75+1,L$50)=0,"",INDEX('ETAPA 2'!$B$106:$AT$171,$I75+1,L$50))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cm="1">
        <f t="array" ref="J76">IF(INDEX('ETAPA 2'!$B$106:$AT$171,$I76+1,J$50)=0,"",INDEX('ETAPA 2'!$B$106:$AT$171,$I76+1,J$50))</f>
        <v>1.448453450231459E-2</v>
      </c>
      <c r="K76" s="28" t="e" cm="1">
        <f t="array" ref="K76">IF(INDEX('ETAPA 2'!$B$106:$AT$171,$I76+1,K$50)=0,"",INDEX('ETAPA 2'!$B$106:$AT$171,$I76+1,K$50))</f>
        <v>#N/A</v>
      </c>
      <c r="L76" s="28" t="e" cm="1">
        <f t="array" ref="L76">IF(INDEX('ETAPA 2'!$B$106:$AT$171,$I76+1,L$50)=0,"",INDEX('ETAPA 2'!$B$106:$AT$171,$I76+1,L$50))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cm="1">
        <f t="array" ref="J77">IF(INDEX('ETAPA 2'!$B$106:$AT$171,$I77+1,J$50)=0,"",INDEX('ETAPA 2'!$B$106:$AT$171,$I77+1,J$50))</f>
        <v>8.6907207013888974E-3</v>
      </c>
      <c r="K77" s="28" t="e" cm="1">
        <f t="array" ref="K77">IF(INDEX('ETAPA 2'!$B$106:$AT$171,$I77+1,K$50)=0,"",INDEX('ETAPA 2'!$B$106:$AT$171,$I77+1,K$50))</f>
        <v>#N/A</v>
      </c>
      <c r="L77" s="28" t="e" cm="1">
        <f t="array" ref="L77">IF(INDEX('ETAPA 2'!$B$106:$AT$171,$I77+1,L$50)=0,"",INDEX('ETAPA 2'!$B$106:$AT$171,$I77+1,L$50))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cm="1">
        <f t="array" ref="J78">IF(INDEX('ETAPA 2'!$B$106:$AT$171,$I78+1,J$50)=0,"",INDEX('ETAPA 2'!$B$106:$AT$171,$I78+1,J$50))</f>
        <v>7.5718095705221266E-3</v>
      </c>
      <c r="K78" s="28" t="e" cm="1">
        <f t="array" ref="K78">IF(INDEX('ETAPA 2'!$B$106:$AT$171,$I78+1,K$50)=0,"",INDEX('ETAPA 2'!$B$106:$AT$171,$I78+1,K$50))</f>
        <v>#N/A</v>
      </c>
      <c r="L78" s="28" t="e" cm="1">
        <f t="array" ref="L78">IF(INDEX('ETAPA 2'!$B$106:$AT$171,$I78+1,L$50)=0,"",INDEX('ETAPA 2'!$B$106:$AT$171,$I78+1,L$50))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cm="1">
        <f t="array" ref="J79">IF(INDEX('ETAPA 2'!$B$106:$AT$171,$I79+1,J$50)=0,"",INDEX('ETAPA 2'!$B$106:$AT$171,$I79+1,J$50))</f>
        <v>1.3518898868826949E-2</v>
      </c>
      <c r="K79" s="28" t="e" cm="1">
        <f t="array" ref="K79">IF(INDEX('ETAPA 2'!$B$106:$AT$171,$I79+1,K$50)=0,"",INDEX('ETAPA 2'!$B$106:$AT$171,$I79+1,K$50))</f>
        <v>#N/A</v>
      </c>
      <c r="L79" s="28" t="e" cm="1">
        <f t="array" ref="L79">IF(INDEX('ETAPA 2'!$B$106:$AT$171,$I79+1,L$50)=0,"",INDEX('ETAPA 2'!$B$106:$AT$171,$I79+1,L$50))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t="str" cm="1">
        <f t="array" ref="J80">IF(INDEX('ETAPA 2'!$B$106:$AT$171,$I80+1,J$50)=0,"",INDEX('ETAPA 2'!$B$106:$AT$171,$I80+1,J$50))</f>
        <v/>
      </c>
      <c r="K80" s="28" t="e" cm="1">
        <f t="array" ref="K80">IF(INDEX('ETAPA 2'!$B$106:$AT$171,$I80+1,K$50)=0,"",INDEX('ETAPA 2'!$B$106:$AT$171,$I80+1,K$50))</f>
        <v>#N/A</v>
      </c>
      <c r="L80" s="28" t="e" cm="1">
        <f t="array" ref="L80">IF(INDEX('ETAPA 2'!$B$106:$AT$171,$I80+1,L$50)=0,"",INDEX('ETAPA 2'!$B$106:$AT$171,$I80+1,L$50))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t="str" cm="1">
        <f t="array" ref="J81">IF(INDEX('ETAPA 2'!$B$106:$AT$171,$I81+1,J$50)=0,"",INDEX('ETAPA 2'!$B$106:$AT$171,$I81+1,J$50))</f>
        <v/>
      </c>
      <c r="K81" s="28" t="e" cm="1">
        <f t="array" ref="K81">IF(INDEX('ETAPA 2'!$B$106:$AT$171,$I81+1,K$50)=0,"",INDEX('ETAPA 2'!$B$106:$AT$171,$I81+1,K$50))</f>
        <v>#N/A</v>
      </c>
      <c r="L81" s="28" t="e" cm="1">
        <f t="array" ref="L81">IF(INDEX('ETAPA 2'!$B$106:$AT$171,$I81+1,L$50)=0,"",INDEX('ETAPA 2'!$B$106:$AT$171,$I81+1,L$50))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t="str" cm="1">
        <f t="array" ref="J82">IF(INDEX('ETAPA 2'!$B$106:$AT$171,$I82+1,J$50)=0,"",INDEX('ETAPA 2'!$B$106:$AT$171,$I82+1,J$50))</f>
        <v/>
      </c>
      <c r="K82" s="28" t="e" cm="1">
        <f t="array" ref="K82">IF(INDEX('ETAPA 2'!$B$106:$AT$171,$I82+1,K$50)=0,"",INDEX('ETAPA 2'!$B$106:$AT$171,$I82+1,K$50))</f>
        <v>#N/A</v>
      </c>
      <c r="L82" s="28" t="e" cm="1">
        <f t="array" ref="L82">IF(INDEX('ETAPA 2'!$B$106:$AT$171,$I82+1,L$50)=0,"",INDEX('ETAPA 2'!$B$106:$AT$171,$I82+1,L$50))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t="str" cm="1">
        <f t="array" ref="J83">IF(INDEX('ETAPA 2'!$B$106:$AT$171,$I83+1,J$50)=0,"",INDEX('ETAPA 2'!$B$106:$AT$171,$I83+1,J$50))</f>
        <v/>
      </c>
      <c r="K83" s="28" t="e" cm="1">
        <f t="array" ref="K83">IF(INDEX('ETAPA 2'!$B$106:$AT$171,$I83+1,K$50)=0,"",INDEX('ETAPA 2'!$B$106:$AT$171,$I83+1,K$50))</f>
        <v>#N/A</v>
      </c>
      <c r="L83" s="28" t="e" cm="1">
        <f t="array" ref="L83">IF(INDEX('ETAPA 2'!$B$106:$AT$171,$I83+1,L$50)=0,"",INDEX('ETAPA 2'!$B$106:$AT$171,$I83+1,L$50))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t="str" cm="1">
        <f t="array" ref="J84">IF(INDEX('ETAPA 2'!$B$106:$AT$171,$I84+1,J$50)=0,"",INDEX('ETAPA 2'!$B$106:$AT$171,$I84+1,J$50))</f>
        <v/>
      </c>
      <c r="K84" s="28" t="e" cm="1">
        <f t="array" ref="K84">IF(INDEX('ETAPA 2'!$B$106:$AT$171,$I84+1,K$50)=0,"",INDEX('ETAPA 2'!$B$106:$AT$171,$I84+1,K$50))</f>
        <v>#N/A</v>
      </c>
      <c r="L84" s="28" t="e" cm="1">
        <f t="array" ref="L84">IF(INDEX('ETAPA 2'!$B$106:$AT$171,$I84+1,L$50)=0,"",INDEX('ETAPA 2'!$B$106:$AT$171,$I84+1,L$50))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str" cm="1">
        <f t="array" ref="J85">IF(INDEX('ETAPA 2'!$B$106:$AT$171,$I85+1,J$50)=0,"",INDEX('ETAPA 2'!$B$106:$AT$171,$I85+1,J$50))</f>
        <v/>
      </c>
      <c r="K85" s="28" t="e" cm="1">
        <f t="array" ref="K85">IF(INDEX('ETAPA 2'!$B$106:$AT$171,$I85+1,K$50)=0,"",INDEX('ETAPA 2'!$B$106:$AT$171,$I85+1,K$50))</f>
        <v>#N/A</v>
      </c>
      <c r="L85" s="28" t="e" cm="1">
        <f t="array" ref="L85">IF(INDEX('ETAPA 2'!$B$106:$AT$171,$I85+1,L$50)=0,"",INDEX('ETAPA 2'!$B$106:$AT$171,$I85+1,L$50))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str" cm="1">
        <f t="array" ref="J86">IF(INDEX('ETAPA 2'!$B$106:$AT$171,$I86+1,J$50)=0,"",INDEX('ETAPA 2'!$B$106:$AT$171,$I86+1,J$50))</f>
        <v/>
      </c>
      <c r="K86" s="28" t="e" cm="1">
        <f t="array" ref="K86">IF(INDEX('ETAPA 2'!$B$106:$AT$171,$I86+1,K$50)=0,"",INDEX('ETAPA 2'!$B$106:$AT$171,$I86+1,K$50))</f>
        <v>#N/A</v>
      </c>
      <c r="L86" s="28" t="e" cm="1">
        <f t="array" ref="L86">IF(INDEX('ETAPA 2'!$B$106:$AT$171,$I86+1,L$50)=0,"",INDEX('ETAPA 2'!$B$106:$AT$171,$I86+1,L$50))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str" cm="1">
        <f t="array" ref="J87">IF(INDEX('ETAPA 2'!$B$106:$AT$171,$I87+1,J$50)=0,"",INDEX('ETAPA 2'!$B$106:$AT$171,$I87+1,J$50))</f>
        <v/>
      </c>
      <c r="K87" s="28" t="e" cm="1">
        <f t="array" ref="K87">IF(INDEX('ETAPA 2'!$B$106:$AT$171,$I87+1,K$50)=0,"",INDEX('ETAPA 2'!$B$106:$AT$171,$I87+1,K$50))</f>
        <v>#N/A</v>
      </c>
      <c r="L87" s="28" t="e" cm="1">
        <f t="array" ref="L87">IF(INDEX('ETAPA 2'!$B$106:$AT$171,$I87+1,L$50)=0,"",INDEX('ETAPA 2'!$B$106:$AT$171,$I87+1,L$50))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str" cm="1">
        <f t="array" ref="J88">IF(INDEX('ETAPA 2'!$B$106:$AT$171,$I88+1,J$50)=0,"",INDEX('ETAPA 2'!$B$106:$AT$171,$I88+1,J$50))</f>
        <v/>
      </c>
      <c r="K88" s="28" t="e" cm="1">
        <f t="array" ref="K88">IF(INDEX('ETAPA 2'!$B$106:$AT$171,$I88+1,K$50)=0,"",INDEX('ETAPA 2'!$B$106:$AT$171,$I88+1,K$50))</f>
        <v>#N/A</v>
      </c>
      <c r="L88" s="28" t="e" cm="1">
        <f t="array" ref="L88">IF(INDEX('ETAPA 2'!$B$106:$AT$171,$I88+1,L$50)=0,"",INDEX('ETAPA 2'!$B$106:$AT$171,$I88+1,L$50))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str" cm="1">
        <f t="array" ref="J89">IF(INDEX('ETAPA 2'!$B$106:$AT$171,$I89+1,J$50)=0,"",INDEX('ETAPA 2'!$B$106:$AT$171,$I89+1,J$50))</f>
        <v/>
      </c>
      <c r="K89" s="28" t="e" cm="1">
        <f t="array" ref="K89">IF(INDEX('ETAPA 2'!$B$106:$AT$171,$I89+1,K$50)=0,"",INDEX('ETAPA 2'!$B$106:$AT$171,$I89+1,K$50))</f>
        <v>#N/A</v>
      </c>
      <c r="L89" s="28" t="e" cm="1">
        <f t="array" ref="L89">IF(INDEX('ETAPA 2'!$B$106:$AT$171,$I89+1,L$50)=0,"",INDEX('ETAPA 2'!$B$106:$AT$171,$I89+1,L$50))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str" cm="1">
        <f t="array" ref="J90">IF(INDEX('ETAPA 2'!$B$106:$AT$171,$I90+1,J$50)=0,"",INDEX('ETAPA 2'!$B$106:$AT$171,$I90+1,J$50))</f>
        <v/>
      </c>
      <c r="K90" s="28" t="e" cm="1">
        <f t="array" ref="K90">IF(INDEX('ETAPA 2'!$B$106:$AT$171,$I90+1,K$50)=0,"",INDEX('ETAPA 2'!$B$106:$AT$171,$I90+1,K$50))</f>
        <v>#N/A</v>
      </c>
      <c r="L90" s="28" t="e" cm="1">
        <f t="array" ref="L90">IF(INDEX('ETAPA 2'!$B$106:$AT$171,$I90+1,L$50)=0,"",INDEX('ETAPA 2'!$B$106:$AT$171,$I90+1,L$50))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str" cm="1">
        <f t="array" ref="J91">IF(INDEX('ETAPA 2'!$B$106:$AT$171,$I91+1,J$50)=0,"",INDEX('ETAPA 2'!$B$106:$AT$171,$I91+1,J$50))</f>
        <v/>
      </c>
      <c r="K91" s="28" t="e" cm="1">
        <f t="array" ref="K91">IF(INDEX('ETAPA 2'!$B$106:$AT$171,$I91+1,K$50)=0,"",INDEX('ETAPA 2'!$B$106:$AT$171,$I91+1,K$50))</f>
        <v>#N/A</v>
      </c>
      <c r="L91" s="28" t="e" cm="1">
        <f t="array" ref="L91">IF(INDEX('ETAPA 2'!$B$106:$AT$171,$I91+1,L$50)=0,"",INDEX('ETAPA 2'!$B$106:$AT$171,$I91+1,L$50))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str" cm="1">
        <f t="array" ref="J92">IF(INDEX('ETAPA 2'!$B$106:$AT$171,$I92+1,J$50)=0,"",INDEX('ETAPA 2'!$B$106:$AT$171,$I92+1,J$50))</f>
        <v/>
      </c>
      <c r="K92" s="28" t="e" cm="1">
        <f t="array" ref="K92">IF(INDEX('ETAPA 2'!$B$106:$AT$171,$I92+1,K$50)=0,"",INDEX('ETAPA 2'!$B$106:$AT$171,$I92+1,K$50))</f>
        <v>#N/A</v>
      </c>
      <c r="L92" s="28" t="e" cm="1">
        <f t="array" ref="L92">IF(INDEX('ETAPA 2'!$B$106:$AT$171,$I92+1,L$50)=0,"",INDEX('ETAPA 2'!$B$106:$AT$171,$I92+1,L$50))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str" cm="1">
        <f t="array" ref="J93">IF(INDEX('ETAPA 2'!$B$106:$AT$171,$I93+1,J$50)=0,"",INDEX('ETAPA 2'!$B$106:$AT$171,$I93+1,J$50))</f>
        <v/>
      </c>
      <c r="K93" s="28" t="e" cm="1">
        <f t="array" ref="K93">IF(INDEX('ETAPA 2'!$B$106:$AT$171,$I93+1,K$50)=0,"",INDEX('ETAPA 2'!$B$106:$AT$171,$I93+1,K$50))</f>
        <v>#N/A</v>
      </c>
      <c r="L93" s="28" t="e" cm="1">
        <f t="array" ref="L93">IF(INDEX('ETAPA 2'!$B$106:$AT$171,$I93+1,L$50)=0,"",INDEX('ETAPA 2'!$B$106:$AT$171,$I93+1,L$50))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str" cm="1">
        <f t="array" ref="J94">IF(INDEX('ETAPA 2'!$B$106:$AT$171,$I94+1,J$50)=0,"",INDEX('ETAPA 2'!$B$106:$AT$171,$I94+1,J$50))</f>
        <v/>
      </c>
      <c r="K94" s="28" t="e" cm="1">
        <f t="array" ref="K94">IF(INDEX('ETAPA 2'!$B$106:$AT$171,$I94+1,K$50)=0,"",INDEX('ETAPA 2'!$B$106:$AT$171,$I94+1,K$50))</f>
        <v>#N/A</v>
      </c>
      <c r="L94" s="28" t="e" cm="1">
        <f t="array" ref="L94">IF(INDEX('ETAPA 2'!$B$106:$AT$171,$I94+1,L$50)=0,"",INDEX('ETAPA 2'!$B$106:$AT$171,$I94+1,L$50))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str" cm="1">
        <f t="array" ref="J95">IF(INDEX('ETAPA 2'!$B$106:$AT$171,$I95+1,J$50)=0,"",INDEX('ETAPA 2'!$B$106:$AT$171,$I95+1,J$50))</f>
        <v/>
      </c>
      <c r="K95" s="28" t="e" cm="1">
        <f t="array" ref="K95">IF(INDEX('ETAPA 2'!$B$106:$AT$171,$I95+1,K$50)=0,"",INDEX('ETAPA 2'!$B$106:$AT$171,$I95+1,K$50))</f>
        <v>#N/A</v>
      </c>
      <c r="L95" s="28" t="e" cm="1">
        <f t="array" ref="L95">IF(INDEX('ETAPA 2'!$B$106:$AT$171,$I95+1,L$50)=0,"",INDEX('ETAPA 2'!$B$106:$AT$171,$I95+1,L$50))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str" cm="1">
        <f t="array" ref="J96">IF(INDEX('ETAPA 2'!$B$106:$AT$171,$I96+1,J$50)=0,"",INDEX('ETAPA 2'!$B$106:$AT$171,$I96+1,J$50))</f>
        <v/>
      </c>
      <c r="K96" s="28" t="e" cm="1">
        <f t="array" ref="K96">IF(INDEX('ETAPA 2'!$B$106:$AT$171,$I96+1,K$50)=0,"",INDEX('ETAPA 2'!$B$106:$AT$171,$I96+1,K$50))</f>
        <v>#N/A</v>
      </c>
      <c r="L96" s="28" t="e" cm="1">
        <f t="array" ref="L96">IF(INDEX('ETAPA 2'!$B$106:$AT$171,$I96+1,L$50)=0,"",INDEX('ETAPA 2'!$B$106:$AT$171,$I96+1,L$50))</f>
        <v>#N/A</v>
      </c>
    </row>
    <row r="97" spans="1:18" x14ac:dyDescent="0.25">
      <c r="A97"/>
      <c r="B97"/>
      <c r="C97"/>
      <c r="D97"/>
      <c r="E97"/>
      <c r="F97"/>
      <c r="I97" s="25">
        <v>45</v>
      </c>
      <c r="J97" s="28" t="str" cm="1">
        <f t="array" ref="J97">IF(INDEX('ETAPA 2'!$B$106:$AT$171,$I97+1,J$50)=0,"",INDEX('ETAPA 2'!$B$106:$AT$171,$I97+1,J$50))</f>
        <v/>
      </c>
      <c r="K97" s="28" t="e" cm="1">
        <f t="array" ref="K97">IF(INDEX('ETAPA 2'!$B$106:$AT$171,$I97+1,K$50)=0,"",INDEX('ETAPA 2'!$B$106:$AT$171,$I97+1,K$50))</f>
        <v>#N/A</v>
      </c>
      <c r="L97" s="28" t="e" cm="1">
        <f t="array" ref="L97">IF(INDEX('ETAPA 2'!$B$106:$AT$171,$I97+1,L$50)=0,"",INDEX('ETAPA 2'!$B$106:$AT$171,$I97+1,L$50))</f>
        <v>#N/A</v>
      </c>
    </row>
    <row r="98" spans="1:18" x14ac:dyDescent="0.25">
      <c r="A98"/>
      <c r="B98"/>
      <c r="C98"/>
      <c r="D98"/>
      <c r="E98"/>
      <c r="F98"/>
    </row>
    <row r="99" spans="1:18" x14ac:dyDescent="0.25">
      <c r="A99"/>
      <c r="B99"/>
      <c r="C99"/>
      <c r="D99"/>
      <c r="E99"/>
      <c r="F99"/>
    </row>
    <row r="100" spans="1:18" x14ac:dyDescent="0.25">
      <c r="A100"/>
      <c r="B100"/>
      <c r="C100"/>
      <c r="D100"/>
      <c r="E100"/>
      <c r="F100"/>
    </row>
    <row r="101" spans="1:18" x14ac:dyDescent="0.25">
      <c r="A101"/>
      <c r="B101"/>
      <c r="C101"/>
      <c r="D101"/>
      <c r="E101"/>
      <c r="F101"/>
    </row>
    <row r="102" spans="1:18" x14ac:dyDescent="0.25">
      <c r="A102"/>
      <c r="B102"/>
      <c r="C102"/>
      <c r="D102"/>
      <c r="E102"/>
      <c r="F102"/>
    </row>
    <row r="103" spans="1:18" x14ac:dyDescent="0.25">
      <c r="A103"/>
      <c r="B103"/>
      <c r="C103"/>
      <c r="D103"/>
      <c r="E103"/>
      <c r="F103"/>
    </row>
    <row r="104" spans="1:18" x14ac:dyDescent="0.25">
      <c r="A104"/>
      <c r="B104"/>
      <c r="C104"/>
      <c r="D104"/>
      <c r="E104"/>
      <c r="F104"/>
    </row>
    <row r="105" spans="1:18" ht="12.75" x14ac:dyDescent="0.2">
      <c r="A105" s="26">
        <v>7.5511574074074066E-4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>
        <v>14</v>
      </c>
      <c r="P105" s="2">
        <v>15</v>
      </c>
      <c r="Q105" s="2">
        <v>16</v>
      </c>
      <c r="R105">
        <v>17</v>
      </c>
    </row>
    <row r="106" spans="1:18" ht="45" x14ac:dyDescent="0.2">
      <c r="A106" s="4" t="s">
        <v>7</v>
      </c>
      <c r="B106" s="3" t="s">
        <v>11</v>
      </c>
      <c r="C106" s="3" t="s">
        <v>13</v>
      </c>
      <c r="D106" s="3" t="s">
        <v>14</v>
      </c>
      <c r="E106" s="3" t="s">
        <v>12</v>
      </c>
      <c r="F106" s="3" t="s">
        <v>15</v>
      </c>
      <c r="G106" s="3" t="s">
        <v>10</v>
      </c>
      <c r="H106" s="3" t="s">
        <v>16</v>
      </c>
      <c r="I106" s="3" t="s">
        <v>17</v>
      </c>
      <c r="J106" s="3" t="s">
        <v>18</v>
      </c>
      <c r="K106" s="3" t="s">
        <v>19</v>
      </c>
      <c r="L106" s="3" t="s">
        <v>20</v>
      </c>
      <c r="M106" s="3" t="s">
        <v>9</v>
      </c>
      <c r="N106" s="3" t="s">
        <v>21</v>
      </c>
      <c r="O106" s="3" t="s">
        <v>22</v>
      </c>
      <c r="P106" s="3" t="s">
        <v>23</v>
      </c>
      <c r="Q106" s="3" t="s">
        <v>24</v>
      </c>
      <c r="R106" t="s">
        <v>25</v>
      </c>
    </row>
    <row r="107" spans="1:18" ht="12.75" x14ac:dyDescent="0.2">
      <c r="A107" s="2">
        <v>2</v>
      </c>
      <c r="B107" s="27">
        <v>1.4361914104411599E-2</v>
      </c>
      <c r="C107" s="27">
        <v>1.7458079151466931E-2</v>
      </c>
      <c r="D107" s="27">
        <v>2.3696391894791873E-2</v>
      </c>
      <c r="E107" s="27">
        <v>4.6963612396922497E-2</v>
      </c>
      <c r="F107" s="27">
        <v>2.1581190030961751E-2</v>
      </c>
      <c r="G107" s="27">
        <v>2.1688482879127172E-2</v>
      </c>
      <c r="H107" s="27">
        <v>2.4002942889549708E-2</v>
      </c>
      <c r="I107" s="27">
        <v>2.1995033873885007E-2</v>
      </c>
      <c r="J107" s="27">
        <v>2.7083780386867325E-2</v>
      </c>
      <c r="K107" s="27">
        <v>0.20212439839367299</v>
      </c>
      <c r="L107" s="27">
        <v>2.5627663161767008E-2</v>
      </c>
      <c r="M107" s="27">
        <v>3.1697372857974825E-2</v>
      </c>
      <c r="N107" s="27">
        <v>2.0155727905337147E-2</v>
      </c>
      <c r="O107" s="27">
        <v>3.2034578952208938E-2</v>
      </c>
      <c r="P107" s="27">
        <v>4.5277581925753485E-2</v>
      </c>
      <c r="Q107" s="1">
        <v>5.9164341988289834E-2</v>
      </c>
      <c r="R107">
        <v>3.2402440145918483E-2</v>
      </c>
    </row>
    <row r="108" spans="1:18" ht="12.75" x14ac:dyDescent="0.2">
      <c r="A108" s="2">
        <v>3</v>
      </c>
      <c r="B108" s="27">
        <v>1.4867723245761844E-2</v>
      </c>
      <c r="C108" s="27">
        <v>1.4331259004935745E-2</v>
      </c>
      <c r="D108" s="27">
        <v>1.820912908862387E-2</v>
      </c>
      <c r="E108" s="27">
        <v>1.8055853591245025E-2</v>
      </c>
      <c r="F108" s="27">
        <v>1.9312712669752787E-2</v>
      </c>
      <c r="G108" s="27">
        <v>2.0217038104288858E-2</v>
      </c>
      <c r="H108" s="27">
        <v>1.7749302596487049E-2</v>
      </c>
      <c r="I108" s="27">
        <v>1.7320131203825941E-2</v>
      </c>
      <c r="J108" s="27">
        <v>1.9128782072897942E-2</v>
      </c>
      <c r="K108" s="27">
        <v>2.1228656386990064E-2</v>
      </c>
      <c r="L108" s="27">
        <v>2.0125072805861437E-2</v>
      </c>
      <c r="M108" s="27">
        <v>2.2424205266546114E-2</v>
      </c>
      <c r="N108" s="27">
        <v>2.6899849790012625E-2</v>
      </c>
      <c r="O108" s="27">
        <v>2.2424205266546114E-2</v>
      </c>
      <c r="P108" s="27">
        <v>1.7504061800680783E-2</v>
      </c>
      <c r="Q108" s="1">
        <v>4.4787100334140663E-2</v>
      </c>
      <c r="R108">
        <v>2.6899849790012625E-2</v>
      </c>
    </row>
    <row r="109" spans="1:18" ht="12.75" x14ac:dyDescent="0.2">
      <c r="A109" s="2">
        <v>4</v>
      </c>
      <c r="B109" s="27">
        <v>4.8894883663897631E-3</v>
      </c>
      <c r="C109" s="27">
        <v>1.2844486680359431E-2</v>
      </c>
      <c r="D109" s="27">
        <v>1.4545844701266155E-2</v>
      </c>
      <c r="E109" s="27">
        <v>3.5575242941663379E-2</v>
      </c>
      <c r="F109" s="27">
        <v>2.6026179454952406E-2</v>
      </c>
      <c r="G109" s="27">
        <v>3.0747064774225182E-2</v>
      </c>
      <c r="H109" s="27">
        <v>1.4177983507556469E-2</v>
      </c>
      <c r="I109" s="27">
        <v>1.3197020324331118E-2</v>
      </c>
      <c r="J109" s="27">
        <v>2.3681064345054018E-2</v>
      </c>
      <c r="K109" s="27">
        <v>2.2178964470739849E-2</v>
      </c>
      <c r="L109" s="27">
        <v>2.617945495233125E-2</v>
      </c>
      <c r="M109" s="27">
        <v>3.8334201894485165E-2</v>
      </c>
      <c r="N109" s="27">
        <v>1.5542135434229651E-2</v>
      </c>
      <c r="O109" s="27">
        <v>0.29999080347015755</v>
      </c>
      <c r="P109" s="27">
        <v>2.5167836669630045E-2</v>
      </c>
      <c r="Q109" s="1">
        <v>5.5654333098310964E-2</v>
      </c>
      <c r="R109">
        <v>2.9336930198338433E-2</v>
      </c>
    </row>
    <row r="110" spans="1:18" ht="12.75" x14ac:dyDescent="0.2">
      <c r="A110" s="2">
        <v>5</v>
      </c>
      <c r="B110" s="27">
        <v>1.1235093957879985E-2</v>
      </c>
      <c r="C110" s="27">
        <v>5.6711934030225595E-3</v>
      </c>
      <c r="D110" s="27">
        <v>1.1189111308666131E-2</v>
      </c>
      <c r="E110" s="27">
        <v>1.3733484565157649E-2</v>
      </c>
      <c r="F110" s="27">
        <v>8.8439961987677417E-3</v>
      </c>
      <c r="G110" s="27">
        <v>1.448453450231459E-2</v>
      </c>
      <c r="H110" s="27">
        <v>1.1296404156831551E-2</v>
      </c>
      <c r="I110" s="27">
        <v>6.085037245945956E-3</v>
      </c>
      <c r="J110" s="27">
        <v>2.8769810858036336E-2</v>
      </c>
      <c r="K110" s="27">
        <v>2.1167346188038498E-2</v>
      </c>
      <c r="L110" s="27">
        <v>2.164250022991332E-2</v>
      </c>
      <c r="M110" s="27">
        <v>3.2540388093559469E-2</v>
      </c>
      <c r="N110" s="27">
        <v>2.2378222617333984E-3</v>
      </c>
      <c r="O110" s="27">
        <v>2.1719137978603028E-2</v>
      </c>
      <c r="P110" s="27">
        <v>2.2056344072836714E-2</v>
      </c>
      <c r="Q110" s="1">
        <v>4.1905520983415746E-2</v>
      </c>
      <c r="R110">
        <v>1.6569081266668857E-2</v>
      </c>
    </row>
    <row r="111" spans="1:18" ht="12.75" x14ac:dyDescent="0.2">
      <c r="A111" s="2">
        <v>6</v>
      </c>
      <c r="B111" s="27">
        <v>6.2996229422765107E-3</v>
      </c>
      <c r="C111" s="27">
        <v>4.6135924711074982E-3</v>
      </c>
      <c r="D111" s="27">
        <v>7.8477054658043915E-3</v>
      </c>
      <c r="E111" s="27">
        <v>8.9359614971951627E-3</v>
      </c>
      <c r="F111" s="27">
        <v>1.0192820575702779E-2</v>
      </c>
      <c r="G111" s="27">
        <v>9.0432543453604405E-3</v>
      </c>
      <c r="H111" s="27">
        <v>1.0560681769412609E-2</v>
      </c>
      <c r="I111" s="27">
        <v>1.0667974617577599E-2</v>
      </c>
      <c r="J111" s="27">
        <v>1.7887250544128038E-2</v>
      </c>
      <c r="K111" s="27">
        <v>1.6185892523221456E-2</v>
      </c>
      <c r="L111" s="27">
        <v>2.1243983936728064E-2</v>
      </c>
      <c r="M111" s="27">
        <v>2.0293675852978282E-2</v>
      </c>
      <c r="N111" s="27">
        <v>6.6061739370344872E-3</v>
      </c>
      <c r="O111" s="27">
        <v>1.8117163790196449E-2</v>
      </c>
      <c r="P111" s="27">
        <v>1.9557953465559053E-2</v>
      </c>
      <c r="Q111" s="1">
        <v>6.1923300941111759E-2</v>
      </c>
      <c r="R111">
        <v>1.9159437172373797E-2</v>
      </c>
    </row>
    <row r="112" spans="1:18" ht="12.75" x14ac:dyDescent="0.2">
      <c r="A112" s="2">
        <v>7</v>
      </c>
      <c r="B112" s="27">
        <v>8.6294105024371879E-3</v>
      </c>
      <c r="C112" s="27">
        <v>9.0432543453604405E-3</v>
      </c>
      <c r="D112" s="27">
        <v>7.3265687747158604E-3</v>
      </c>
      <c r="E112" s="27">
        <v>6.6828116857240525E-3</v>
      </c>
      <c r="F112" s="27">
        <v>1.0621991968364176E-2</v>
      </c>
      <c r="G112" s="27">
        <v>4.0618006805433994E-3</v>
      </c>
      <c r="H112" s="27">
        <v>1.0330768523343912E-2</v>
      </c>
      <c r="I112" s="27">
        <v>9.1658747432637171E-3</v>
      </c>
      <c r="J112" s="27">
        <v>1.2583918334815166E-2</v>
      </c>
      <c r="K112" s="27">
        <v>1.7090217957757385E-2</v>
      </c>
      <c r="L112" s="27">
        <v>2.3987615339811995E-2</v>
      </c>
      <c r="M112" s="27">
        <v>1.8270439287575581E-2</v>
      </c>
      <c r="N112" s="27">
        <v>5.1500567119340283E-3</v>
      </c>
      <c r="O112" s="27">
        <v>1.6170564973483601E-2</v>
      </c>
      <c r="P112" s="27">
        <v>1.3089727476165698E-2</v>
      </c>
      <c r="Q112" s="1">
        <v>4.4143343245149E-2</v>
      </c>
      <c r="R112">
        <v>2.0906777842494378E-2</v>
      </c>
    </row>
    <row r="113" spans="1:18" ht="12.75" x14ac:dyDescent="0.2">
      <c r="A113" s="2">
        <v>8</v>
      </c>
      <c r="B113" s="27">
        <v>1.1526317402900249E-2</v>
      </c>
      <c r="C113" s="27">
        <v>1.7304803654087941E-2</v>
      </c>
      <c r="D113" s="27">
        <v>8.4914625547960546E-3</v>
      </c>
      <c r="E113" s="27">
        <v>1.4653137549431433E-2</v>
      </c>
      <c r="F113" s="27">
        <v>1.172557554949266E-2</v>
      </c>
      <c r="G113" s="27">
        <v>8.6294105024371879E-3</v>
      </c>
      <c r="H113" s="27">
        <v>1.0974525612335719E-2</v>
      </c>
      <c r="I113" s="27">
        <v>1.2875141779835142E-2</v>
      </c>
      <c r="J113" s="27">
        <v>1.5848686428987482E-2</v>
      </c>
      <c r="K113" s="27">
        <v>3.1758683056926529E-2</v>
      </c>
      <c r="L113" s="27">
        <v>3.6540878575151016E-2</v>
      </c>
      <c r="M113" s="27">
        <v>2.0922105392231945E-2</v>
      </c>
      <c r="N113" s="27">
        <v>0.25175500444498972</v>
      </c>
      <c r="O113" s="27">
        <v>1.3350295821710106E-2</v>
      </c>
      <c r="P113" s="27">
        <v>8.9206339474571638E-3</v>
      </c>
      <c r="Q113" s="1">
        <v>3.5881793936421352E-2</v>
      </c>
      <c r="R113">
        <v>1.6124582324269748E-2</v>
      </c>
    </row>
    <row r="114" spans="1:18" ht="12.75" x14ac:dyDescent="0.2">
      <c r="A114" s="2">
        <v>9</v>
      </c>
      <c r="B114" s="27">
        <v>4.7362128690107749E-3</v>
      </c>
      <c r="C114" s="27">
        <v>6.3915882407039326E-3</v>
      </c>
      <c r="D114" s="27">
        <v>4.4909720732045086E-3</v>
      </c>
      <c r="E114" s="27">
        <v>3.7092670365715692E-3</v>
      </c>
      <c r="F114" s="27">
        <v>1.8546335182858564E-3</v>
      </c>
      <c r="G114" s="27">
        <v>1.1112473559976709E-2</v>
      </c>
      <c r="H114" s="27">
        <v>4.6749026700592085E-3</v>
      </c>
      <c r="I114" s="27">
        <v>1.430060390545989E-2</v>
      </c>
      <c r="J114" s="27">
        <v>7.9856534134453219E-2</v>
      </c>
      <c r="K114" s="27">
        <v>1.4392569203887168E-2</v>
      </c>
      <c r="L114" s="27">
        <v>3.1850648355354096E-2</v>
      </c>
      <c r="M114" s="27">
        <v>1.5174274240520107E-2</v>
      </c>
      <c r="N114" s="27">
        <v>1.3442261120137385E-2</v>
      </c>
      <c r="O114" s="27">
        <v>2.3910977591122283E-2</v>
      </c>
      <c r="P114" s="27">
        <v>0.15870144998620539</v>
      </c>
      <c r="Q114" s="1">
        <v>4.6611078752950806E-2</v>
      </c>
      <c r="R114">
        <v>7.1119830783851617E-3</v>
      </c>
    </row>
    <row r="115" spans="1:18" ht="12.75" x14ac:dyDescent="0.2">
      <c r="A115" s="2">
        <v>10</v>
      </c>
      <c r="B115" s="27">
        <v>0</v>
      </c>
      <c r="C115" s="27">
        <v>2.5137181570156629E-3</v>
      </c>
      <c r="D115" s="27">
        <v>6.2842953925387988E-3</v>
      </c>
      <c r="E115" s="27">
        <v>1.7304803654087941E-2</v>
      </c>
      <c r="F115" s="27">
        <v>1.1495662303424393E-2</v>
      </c>
      <c r="G115" s="27">
        <v>5.088746512982462E-3</v>
      </c>
      <c r="H115" s="27">
        <v>6.2076576438490896E-3</v>
      </c>
      <c r="I115" s="27">
        <v>8.552772753747764E-3</v>
      </c>
      <c r="J115" s="27">
        <v>1.649244351797929E-2</v>
      </c>
      <c r="K115" s="27">
        <v>3.3076852334385856E-2</v>
      </c>
      <c r="L115" s="27">
        <v>1.9328040219490642E-2</v>
      </c>
      <c r="M115" s="27">
        <v>3.9943594616964756E-2</v>
      </c>
      <c r="N115" s="27">
        <v>0.20402501456117242</v>
      </c>
      <c r="O115" s="27">
        <v>2.4677355078017368E-2</v>
      </c>
      <c r="P115" s="27">
        <v>0.74191471751325833</v>
      </c>
      <c r="Q115" s="1">
        <v>0.17510192820575726</v>
      </c>
      <c r="R115">
        <v>1.5373532387112662E-2</v>
      </c>
    </row>
    <row r="116" spans="1:18" ht="12.75" x14ac:dyDescent="0.2">
      <c r="A116" s="2">
        <v>11</v>
      </c>
      <c r="B116" s="27">
        <v>4.9354710156036177E-3</v>
      </c>
      <c r="C116" s="27">
        <v>1.7120873057233241E-2</v>
      </c>
      <c r="D116" s="27">
        <v>1.7427424051991075E-2</v>
      </c>
      <c r="E116" s="27">
        <v>1.1510989853162248E-2</v>
      </c>
      <c r="F116" s="27">
        <v>8.2462217589897892E-3</v>
      </c>
      <c r="G116" s="27">
        <v>1.0453388921247189E-2</v>
      </c>
      <c r="H116" s="27">
        <v>2.0692192146165543E-3</v>
      </c>
      <c r="I116" s="27">
        <v>9.993562429110224E-3</v>
      </c>
      <c r="J116" s="27">
        <v>1.626253027191088E-2</v>
      </c>
      <c r="K116" s="27">
        <v>1.48983783452377E-2</v>
      </c>
      <c r="L116" s="27">
        <v>1.393274271175006E-2</v>
      </c>
      <c r="M116" s="27">
        <v>1.6277857821648593E-2</v>
      </c>
      <c r="N116" s="27">
        <v>9.9475797798965135E-3</v>
      </c>
      <c r="O116" s="27">
        <v>2.3849667392170718E-2</v>
      </c>
      <c r="P116" s="27">
        <v>3.2770301339627883E-2</v>
      </c>
      <c r="Q116" s="1">
        <v>5.5792281045952095E-2</v>
      </c>
      <c r="R116">
        <v>8.6294105024371879E-3</v>
      </c>
    </row>
    <row r="117" spans="1:18" ht="12.75" x14ac:dyDescent="0.2">
      <c r="A117" s="2">
        <v>12</v>
      </c>
      <c r="B117" s="27">
        <v>1.5634100732657358E-3</v>
      </c>
      <c r="C117" s="27">
        <v>6.085037245945956E-3</v>
      </c>
      <c r="D117" s="27">
        <v>7.1119830783851617E-3</v>
      </c>
      <c r="E117" s="27">
        <v>8.5834278532234756E-3</v>
      </c>
      <c r="F117" s="27">
        <v>1.2430642837436322E-2</v>
      </c>
      <c r="G117" s="27">
        <v>1.6906287360902543E-2</v>
      </c>
      <c r="H117" s="27">
        <v>5.6558658532848468E-3</v>
      </c>
      <c r="I117" s="27">
        <v>8.169584010300223E-3</v>
      </c>
      <c r="J117" s="27">
        <v>1.9358695318966352E-2</v>
      </c>
      <c r="K117" s="27">
        <v>1.8684283130498833E-2</v>
      </c>
      <c r="L117" s="27">
        <v>2.0630881947211969E-2</v>
      </c>
      <c r="M117" s="27">
        <v>2.1121363538824788E-2</v>
      </c>
      <c r="N117" s="27">
        <v>1.2461297936912032E-2</v>
      </c>
      <c r="O117" s="27">
        <v>1.8898868826829531E-2</v>
      </c>
      <c r="P117" s="27">
        <v>1.4223966156770323E-2</v>
      </c>
      <c r="Q117" s="1">
        <v>3.3276110480978699E-2</v>
      </c>
      <c r="R117">
        <v>2.0155727905337147E-2</v>
      </c>
    </row>
    <row r="118" spans="1:18" ht="12.75" x14ac:dyDescent="0.2">
      <c r="A118" s="2">
        <v>13</v>
      </c>
      <c r="B118" s="27">
        <v>3.0655099475826334E-4</v>
      </c>
      <c r="C118" s="27">
        <v>7.541154471046271E-3</v>
      </c>
      <c r="D118" s="27">
        <v>7.9703258637075242E-3</v>
      </c>
      <c r="E118" s="27">
        <v>6.6521565862481978E-3</v>
      </c>
      <c r="F118" s="27">
        <v>5.9777443977806792E-3</v>
      </c>
      <c r="G118" s="27">
        <v>7.9243432144938137E-3</v>
      </c>
      <c r="H118" s="27">
        <v>1.2583918334815166E-2</v>
      </c>
      <c r="I118" s="27">
        <v>7.0966555286473059E-3</v>
      </c>
      <c r="J118" s="27">
        <v>1.9665246313724329E-2</v>
      </c>
      <c r="K118" s="27">
        <v>1.8071181140983026E-2</v>
      </c>
      <c r="L118" s="27">
        <v>2.1060053339873222E-2</v>
      </c>
      <c r="M118" s="27">
        <v>1.67070292143097E-2</v>
      </c>
      <c r="N118" s="27">
        <v>8.5834278532234756E-3</v>
      </c>
      <c r="O118" s="27">
        <v>2.3527788847675028E-2</v>
      </c>
      <c r="P118" s="27">
        <v>3.7583151957328365E-2</v>
      </c>
      <c r="Q118" s="1">
        <v>3.5161399098740123E-2</v>
      </c>
      <c r="R118">
        <v>8.2462217589897892E-3</v>
      </c>
    </row>
    <row r="119" spans="1:18" ht="12.75" x14ac:dyDescent="0.2">
      <c r="A119" s="2">
        <v>14</v>
      </c>
      <c r="B119" s="27">
        <v>1.3334968271972251E-2</v>
      </c>
      <c r="C119" s="27">
        <v>1.6538426167193143E-2</v>
      </c>
      <c r="D119" s="27">
        <v>8.4608074553203429E-3</v>
      </c>
      <c r="E119" s="27">
        <v>4.0158180313295449E-3</v>
      </c>
      <c r="F119" s="27">
        <v>6.0697096962081002E-3</v>
      </c>
      <c r="G119" s="27">
        <v>6.3456055914903652E-3</v>
      </c>
      <c r="H119" s="27">
        <v>3.5881793936421352E-2</v>
      </c>
      <c r="I119" s="27">
        <v>1.0805922565218876E-2</v>
      </c>
      <c r="J119" s="27">
        <v>2.2347567517856548E-2</v>
      </c>
      <c r="K119" s="27">
        <v>1.9879832010055172E-2</v>
      </c>
      <c r="L119" s="27">
        <v>2.4508752030900523E-2</v>
      </c>
      <c r="M119" s="27">
        <v>1.822445663836187E-2</v>
      </c>
      <c r="N119" s="27">
        <v>9.9322522301586568E-3</v>
      </c>
      <c r="O119" s="27">
        <v>1.6323840470862445E-2</v>
      </c>
      <c r="P119" s="27">
        <v>9.8709420312070913E-3</v>
      </c>
      <c r="Q119" s="1">
        <v>0.2411483400263634</v>
      </c>
      <c r="R119">
        <v>9.5643910364489708E-3</v>
      </c>
    </row>
    <row r="120" spans="1:18" ht="12.75" x14ac:dyDescent="0.2">
      <c r="A120" s="2">
        <v>15</v>
      </c>
      <c r="B120" s="27">
        <v>3.4640262407653029E-3</v>
      </c>
      <c r="C120" s="27">
        <v>5.7631587014499806E-3</v>
      </c>
      <c r="D120" s="27">
        <v>6.1463474448975224E-3</v>
      </c>
      <c r="E120" s="27">
        <v>5.088746512982462E-3</v>
      </c>
      <c r="F120" s="27">
        <v>3.3414058428620263E-3</v>
      </c>
      <c r="G120" s="27">
        <v>6.1003647956839558E-3</v>
      </c>
      <c r="H120" s="27">
        <v>6.5448637380827769E-3</v>
      </c>
      <c r="I120" s="27">
        <v>1.7350786303301651E-2</v>
      </c>
      <c r="J120" s="27">
        <v>1.9787866711627751E-2</v>
      </c>
      <c r="K120" s="27">
        <v>1.4852395696024132E-2</v>
      </c>
      <c r="L120" s="27">
        <v>1.8576990282333412E-2</v>
      </c>
      <c r="M120" s="27">
        <v>1.8776248428926254E-2</v>
      </c>
      <c r="N120" s="27">
        <v>3.6479568376198588E-3</v>
      </c>
      <c r="O120" s="27">
        <v>1.7381441402777507E-2</v>
      </c>
      <c r="P120" s="27">
        <v>1.9542625915821052E-2</v>
      </c>
      <c r="Q120" s="1">
        <v>6.1524784647926219E-2</v>
      </c>
      <c r="R120">
        <v>1.2967107078262421E-2</v>
      </c>
    </row>
    <row r="121" spans="1:18" ht="12.75" x14ac:dyDescent="0.2">
      <c r="A121" s="2">
        <v>16</v>
      </c>
      <c r="B121" s="27">
        <v>5.272677109837305E-3</v>
      </c>
      <c r="C121" s="27">
        <v>6.3915882407039326E-3</v>
      </c>
      <c r="D121" s="27">
        <v>6.2536402930629433E-3</v>
      </c>
      <c r="E121" s="27">
        <v>1.2721866282459026E-3</v>
      </c>
      <c r="F121" s="27">
        <v>5.0580914135067506E-4</v>
      </c>
      <c r="G121" s="27">
        <v>9.7023389840899601E-3</v>
      </c>
      <c r="H121" s="27">
        <v>6.5142086386070653E-3</v>
      </c>
      <c r="I121" s="27">
        <v>8.4148248061064884E-3</v>
      </c>
      <c r="J121" s="27">
        <v>1.704423530854382E-2</v>
      </c>
      <c r="K121" s="27">
        <v>2.1182673737776499E-2</v>
      </c>
      <c r="L121" s="27">
        <v>1.6139909874007746E-2</v>
      </c>
      <c r="M121" s="27">
        <v>2.1795775727292452E-2</v>
      </c>
      <c r="N121" s="27">
        <v>6.1310198951596666E-3</v>
      </c>
      <c r="O121" s="27">
        <v>1.9849176910579316E-2</v>
      </c>
      <c r="P121" s="27">
        <v>3.4226418564728342E-2</v>
      </c>
      <c r="Q121" s="1">
        <v>3.6832102020171141E-2</v>
      </c>
      <c r="R121">
        <v>1.1281076607093552E-2</v>
      </c>
    </row>
    <row r="122" spans="1:18" ht="12.75" x14ac:dyDescent="0.2">
      <c r="A122" s="2">
        <v>17</v>
      </c>
      <c r="B122" s="27">
        <v>4.4143343245150865E-3</v>
      </c>
      <c r="C122" s="27">
        <v>5.8244689004016909E-3</v>
      </c>
      <c r="D122" s="27">
        <v>6.3149504920145105E-3</v>
      </c>
      <c r="E122" s="27">
        <v>1.5572790533705505E-2</v>
      </c>
      <c r="F122" s="27">
        <v>4.4756445234666528E-3</v>
      </c>
      <c r="G122" s="27">
        <v>8.0469636123969464E-3</v>
      </c>
      <c r="H122" s="27">
        <v>5.993071947518535E-3</v>
      </c>
      <c r="I122" s="27">
        <v>1.0054872628061933E-2</v>
      </c>
      <c r="J122" s="27">
        <v>1.5572790533705505E-2</v>
      </c>
      <c r="K122" s="27">
        <v>2.3619754146102453E-2</v>
      </c>
      <c r="L122" s="27">
        <v>4.1706262836822904E-2</v>
      </c>
      <c r="M122" s="27">
        <v>2.7405658931363444E-2</v>
      </c>
      <c r="N122" s="27">
        <v>2.5075871371202766E-2</v>
      </c>
      <c r="O122" s="27">
        <v>3.3092179884123857E-2</v>
      </c>
      <c r="P122" s="27">
        <v>1.5220256889733818E-2</v>
      </c>
      <c r="Q122" s="1">
        <v>6.5893136323227311E-2</v>
      </c>
      <c r="R122">
        <v>1.5925324177676906E-2</v>
      </c>
    </row>
    <row r="123" spans="1:18" ht="12.75" x14ac:dyDescent="0.2">
      <c r="A123" s="2">
        <v>18</v>
      </c>
      <c r="B123" s="27">
        <v>7.6024646699978373E-3</v>
      </c>
      <c r="C123" s="27">
        <v>6.9587075810061735E-3</v>
      </c>
      <c r="D123" s="27">
        <v>1.5618773182919073E-2</v>
      </c>
      <c r="E123" s="27">
        <v>5.5485730051194259E-3</v>
      </c>
      <c r="F123" s="27">
        <v>1.2967107078262421E-2</v>
      </c>
      <c r="G123" s="27">
        <v>1.0667974617577599E-2</v>
      </c>
      <c r="H123" s="27">
        <v>7.8783605652801032E-3</v>
      </c>
      <c r="I123" s="27">
        <v>1.0146837926489356E-2</v>
      </c>
      <c r="J123" s="27">
        <v>2.2194292020477704E-2</v>
      </c>
      <c r="K123" s="27">
        <v>1.799454339229346E-2</v>
      </c>
      <c r="L123" s="27">
        <v>2.3435823549247465E-2</v>
      </c>
      <c r="M123" s="27">
        <v>2.3512461297937031E-2</v>
      </c>
      <c r="N123" s="27">
        <v>6.0390545967322455E-3</v>
      </c>
      <c r="O123" s="27">
        <v>1.8929523926305244E-2</v>
      </c>
      <c r="P123" s="27">
        <v>2.2838049109469512E-2</v>
      </c>
      <c r="Q123" s="1">
        <v>9.216455657398627E-2</v>
      </c>
      <c r="R123">
        <v>1.3672174366205938E-2</v>
      </c>
    </row>
    <row r="124" spans="1:18" ht="12.75" x14ac:dyDescent="0.2">
      <c r="A124" s="2">
        <v>19</v>
      </c>
      <c r="B124" s="27">
        <v>5.5792281045951376E-3</v>
      </c>
      <c r="C124" s="27">
        <v>1.3151037675117263E-2</v>
      </c>
      <c r="D124" s="27">
        <v>1.0039545078323935E-2</v>
      </c>
      <c r="E124" s="27">
        <v>1.0882560313908298E-2</v>
      </c>
      <c r="F124" s="27">
        <v>9.9322522301586568E-3</v>
      </c>
      <c r="G124" s="27">
        <v>9.4570981882836948E-3</v>
      </c>
      <c r="H124" s="27">
        <v>1.3549553968302805E-2</v>
      </c>
      <c r="I124" s="27">
        <v>1.7504061800680783E-2</v>
      </c>
      <c r="J124" s="27">
        <v>1.9695901413200042E-2</v>
      </c>
      <c r="K124" s="27">
        <v>1.5434842586064229E-2</v>
      </c>
      <c r="L124" s="27">
        <v>2.2132981821526138E-2</v>
      </c>
      <c r="M124" s="27">
        <v>1.9067471873946376E-2</v>
      </c>
      <c r="N124" s="27">
        <v>1.3518898868826949E-2</v>
      </c>
      <c r="O124" s="27">
        <v>1.4591827350479867E-2</v>
      </c>
      <c r="P124" s="27">
        <v>1.4806413046810421E-2</v>
      </c>
      <c r="Q124" s="1">
        <v>9.1336868888139619E-2</v>
      </c>
      <c r="R124">
        <v>-1</v>
      </c>
    </row>
    <row r="125" spans="1:18" ht="12.75" x14ac:dyDescent="0.2">
      <c r="A125" s="2">
        <v>20</v>
      </c>
      <c r="B125" s="27">
        <v>4.6595751203213527E-3</v>
      </c>
      <c r="C125" s="27">
        <v>9.2884951411667058E-3</v>
      </c>
      <c r="D125" s="27">
        <v>1.1020508261549574E-2</v>
      </c>
      <c r="E125" s="27">
        <v>1.1480334753686395E-2</v>
      </c>
      <c r="F125" s="27">
        <v>1.0116182827013501E-2</v>
      </c>
      <c r="G125" s="27">
        <v>1.180221329818237E-2</v>
      </c>
      <c r="H125" s="27">
        <v>8.6600656019131857E-3</v>
      </c>
      <c r="I125" s="27">
        <v>7.357223874191428E-3</v>
      </c>
      <c r="J125" s="27">
        <v>1.2675883633242587E-2</v>
      </c>
      <c r="K125" s="27">
        <v>2.0554244198522545E-2</v>
      </c>
      <c r="L125" s="27">
        <v>2.2286257318905125E-2</v>
      </c>
      <c r="M125" s="27">
        <v>2.3205910303179197E-2</v>
      </c>
      <c r="N125" s="27">
        <v>9.4570981882836948E-3</v>
      </c>
      <c r="O125" s="27">
        <v>2.4002942889549708E-2</v>
      </c>
      <c r="P125" s="27">
        <v>1.7933233193341894E-2</v>
      </c>
      <c r="Q125" s="1">
        <v>4.6779681800067655E-2</v>
      </c>
      <c r="R125">
        <v>-1</v>
      </c>
    </row>
    <row r="126" spans="1:18" ht="12.75" x14ac:dyDescent="0.2">
      <c r="A126" s="2">
        <v>21</v>
      </c>
      <c r="B126" s="27">
        <v>3.7552496857852797E-3</v>
      </c>
      <c r="C126" s="27">
        <v>1.1465007203948682E-2</v>
      </c>
      <c r="D126" s="27">
        <v>1.0361423622819766E-2</v>
      </c>
      <c r="E126" s="27">
        <v>1.9680573863462329E-2</v>
      </c>
      <c r="F126" s="27">
        <v>9.6563563348765358E-3</v>
      </c>
      <c r="G126" s="27">
        <v>8.8286686490297427E-3</v>
      </c>
      <c r="H126" s="27">
        <v>9.5490634867111159E-3</v>
      </c>
      <c r="I126" s="27">
        <v>1.7458079151466931E-2</v>
      </c>
      <c r="J126" s="27">
        <v>2.2500843015235538E-2</v>
      </c>
      <c r="K126" s="27">
        <v>1.6231875172435167E-2</v>
      </c>
      <c r="L126" s="27">
        <v>3.024125563287465E-2</v>
      </c>
      <c r="M126" s="27">
        <v>1.9389350418442208E-2</v>
      </c>
      <c r="N126" s="27">
        <v>9.1352196437878615E-3</v>
      </c>
      <c r="O126" s="27">
        <v>3.1590080009809833E-2</v>
      </c>
      <c r="P126" s="27">
        <v>2.5045216271727056E-2</v>
      </c>
      <c r="Q126" s="1">
        <v>7.6990282333466303E-2</v>
      </c>
      <c r="R126">
        <v>-1</v>
      </c>
    </row>
    <row r="127" spans="1:18" ht="12.75" x14ac:dyDescent="0.2">
      <c r="A127" s="2">
        <v>22</v>
      </c>
      <c r="B127" s="27">
        <v>2.6056834554430844E-3</v>
      </c>
      <c r="C127" s="27">
        <v>1.9404677968180208E-2</v>
      </c>
      <c r="D127" s="27">
        <v>1.4392569203887168E-2</v>
      </c>
      <c r="E127" s="27">
        <v>5.1347291621963165E-3</v>
      </c>
      <c r="F127" s="27">
        <v>1.4009380460439626E-2</v>
      </c>
      <c r="G127" s="27">
        <v>8.9359614971951627E-3</v>
      </c>
      <c r="H127" s="27">
        <v>2.0845467643542809E-2</v>
      </c>
      <c r="I127" s="27">
        <v>1.1740903099230659E-2</v>
      </c>
      <c r="J127" s="27">
        <v>2.4186873486404407E-2</v>
      </c>
      <c r="K127" s="27">
        <v>1.3948070261488059E-2</v>
      </c>
      <c r="L127" s="27">
        <v>3.2479077894607904E-2</v>
      </c>
      <c r="M127" s="27">
        <v>1.6584408816406711E-2</v>
      </c>
      <c r="N127" s="27">
        <v>1.0959198062597863E-2</v>
      </c>
      <c r="O127" s="27">
        <v>2.0738174795377391E-2</v>
      </c>
      <c r="P127" s="27">
        <v>2.2516170564973535E-2</v>
      </c>
      <c r="Q127" s="1">
        <v>4.8879556114159776E-2</v>
      </c>
      <c r="R127">
        <v>-1</v>
      </c>
    </row>
    <row r="128" spans="1:18" ht="12.75" x14ac:dyDescent="0.2">
      <c r="A128" s="2">
        <v>23</v>
      </c>
      <c r="B128" s="27">
        <v>6.7594494344134746E-3</v>
      </c>
      <c r="C128" s="27">
        <v>1.0882560313908298E-2</v>
      </c>
      <c r="D128" s="27">
        <v>8.3688421568929219E-3</v>
      </c>
      <c r="E128" s="27">
        <v>4.6135924711074982E-3</v>
      </c>
      <c r="F128" s="27">
        <v>4.5676098218939308E-3</v>
      </c>
      <c r="G128" s="27">
        <v>7.1119830783851617E-3</v>
      </c>
      <c r="H128" s="27">
        <v>1.2124091842678058E-2</v>
      </c>
      <c r="I128" s="27">
        <v>1.3733484565157649E-2</v>
      </c>
      <c r="J128" s="27">
        <v>1.6216547622697169E-2</v>
      </c>
      <c r="K128" s="27">
        <v>1.8868213727353676E-2</v>
      </c>
      <c r="L128" s="27">
        <v>2.8080071119830817E-2</v>
      </c>
      <c r="M128" s="27">
        <v>1.8546335182857844E-2</v>
      </c>
      <c r="N128" s="27">
        <v>8.9666165966710183E-3</v>
      </c>
      <c r="O128" s="27">
        <v>1.6155237423745604E-2</v>
      </c>
      <c r="P128" s="27">
        <v>1.6921614910640398E-2</v>
      </c>
      <c r="Q128" s="1">
        <v>4.9308727506820881E-2</v>
      </c>
      <c r="R128">
        <v>-1</v>
      </c>
    </row>
    <row r="129" spans="1:18" ht="12.75" x14ac:dyDescent="0.2">
      <c r="A129" s="2">
        <v>24</v>
      </c>
      <c r="B129" s="27">
        <v>1.5480825235280238E-3</v>
      </c>
      <c r="C129" s="27">
        <v>8.6600656019131857E-3</v>
      </c>
      <c r="D129" s="27">
        <v>4.2610588271360982E-3</v>
      </c>
      <c r="E129" s="27">
        <v>8.1082738113486558E-3</v>
      </c>
      <c r="F129" s="27">
        <v>4.4756445234666528E-3</v>
      </c>
      <c r="G129" s="27">
        <v>7.280586125502149E-3</v>
      </c>
      <c r="H129" s="27">
        <v>8.8286686490297427E-3</v>
      </c>
      <c r="I129" s="27">
        <v>9.9629073296345124E-3</v>
      </c>
      <c r="J129" s="27">
        <v>1.6798994512737121E-2</v>
      </c>
      <c r="K129" s="27">
        <v>1.0407406272033334E-2</v>
      </c>
      <c r="L129" s="27">
        <v>2.8708500659084771E-2</v>
      </c>
      <c r="M129" s="27">
        <v>2.0370313601667845E-2</v>
      </c>
      <c r="N129" s="27">
        <v>5.6711934030225595E-3</v>
      </c>
      <c r="O129" s="27">
        <v>1.4177983507556469E-2</v>
      </c>
      <c r="P129" s="27">
        <v>1.8638300481284981E-2</v>
      </c>
      <c r="Q129" s="1">
        <v>3.9989577266178321E-2</v>
      </c>
      <c r="R129">
        <v>-1</v>
      </c>
    </row>
    <row r="130" spans="1:18" ht="12.75" x14ac:dyDescent="0.2">
      <c r="A130" s="2">
        <v>25</v>
      </c>
      <c r="B130" s="27">
        <v>1.9006161674994236E-3</v>
      </c>
      <c r="C130" s="27">
        <v>1.448453450231459E-2</v>
      </c>
      <c r="D130" s="27">
        <v>4.000490481591833E-3</v>
      </c>
      <c r="E130" s="27">
        <v>4.7362128690107749E-3</v>
      </c>
      <c r="F130" s="27">
        <v>2.912234450200917E-3</v>
      </c>
      <c r="G130" s="27">
        <v>7.4645167223568488E-3</v>
      </c>
      <c r="H130" s="27">
        <v>1.1679592900279093E-2</v>
      </c>
      <c r="I130" s="27">
        <v>1.1740903099230659E-2</v>
      </c>
      <c r="J130" s="27">
        <v>2.1780448177554593E-2</v>
      </c>
      <c r="K130" s="27">
        <v>3.7583151957328365E-2</v>
      </c>
      <c r="L130" s="27">
        <v>4.5553477821035748E-2</v>
      </c>
      <c r="M130" s="27">
        <v>1.8730265779712402E-2</v>
      </c>
      <c r="N130" s="27">
        <v>5.5332454553815701E-3</v>
      </c>
      <c r="O130" s="27">
        <v>1.3350295821710106E-2</v>
      </c>
      <c r="P130" s="27">
        <v>2.0830140093804812E-2</v>
      </c>
      <c r="Q130" s="1">
        <v>3.4211091014990487E-2</v>
      </c>
      <c r="R130">
        <v>-1</v>
      </c>
    </row>
    <row r="131" spans="1:18" ht="12.75" x14ac:dyDescent="0.2">
      <c r="A131" s="2">
        <v>26</v>
      </c>
      <c r="B131" s="27">
        <v>6.360933141228221E-3</v>
      </c>
      <c r="C131" s="27">
        <v>8.6907207013888974E-3</v>
      </c>
      <c r="D131" s="27">
        <v>2.3604426596364452E-2</v>
      </c>
      <c r="E131" s="27">
        <v>1.1909506146347504E-2</v>
      </c>
      <c r="F131" s="27">
        <v>3.1452132062168556E-2</v>
      </c>
      <c r="G131" s="27">
        <v>7.5871371202601255E-3</v>
      </c>
      <c r="H131" s="27">
        <v>5.3738389381073538E-2</v>
      </c>
      <c r="I131" s="27">
        <v>8.7060482511267523E-3</v>
      </c>
      <c r="J131" s="27">
        <v>1.5496152785015796E-2</v>
      </c>
      <c r="K131" s="27">
        <v>1.6860304711688832E-2</v>
      </c>
      <c r="L131" s="27">
        <v>2.0753502345115388E-2</v>
      </c>
      <c r="M131" s="27">
        <v>2.6562643695778793E-2</v>
      </c>
      <c r="N131" s="27">
        <v>1.6431133319027725E-2</v>
      </c>
      <c r="O131" s="27">
        <v>1.568008338187064E-2</v>
      </c>
      <c r="P131" s="27">
        <v>2.3742374544005442E-2</v>
      </c>
      <c r="Q131" s="1">
        <v>3.1835320805616095E-2</v>
      </c>
      <c r="R131">
        <v>-1</v>
      </c>
    </row>
    <row r="132" spans="1:18" ht="12.75" x14ac:dyDescent="0.2">
      <c r="A132" s="2">
        <v>27</v>
      </c>
      <c r="B132" s="27">
        <v>5.272677109837305E-3</v>
      </c>
      <c r="C132" s="27">
        <v>7.5718095705221266E-3</v>
      </c>
      <c r="D132" s="27">
        <v>2.5750283559672297E-3</v>
      </c>
      <c r="E132" s="27">
        <v>6.5908463872966314E-3</v>
      </c>
      <c r="F132" s="27">
        <v>8.5834278532234756E-3</v>
      </c>
      <c r="G132" s="27">
        <v>7.1273106281231615E-3</v>
      </c>
      <c r="H132" s="27">
        <v>1.5480825235278084E-2</v>
      </c>
      <c r="I132" s="27">
        <v>1.722816590539852E-2</v>
      </c>
      <c r="J132" s="27">
        <v>1.5419515036326374E-2</v>
      </c>
      <c r="K132" s="27">
        <v>2.3328530701082189E-2</v>
      </c>
      <c r="L132" s="27">
        <v>2.6455350847613801E-2</v>
      </c>
      <c r="M132" s="27">
        <v>1.8423714784954567E-2</v>
      </c>
      <c r="N132" s="27">
        <v>2.5934214156524985E-2</v>
      </c>
      <c r="O132" s="27">
        <v>1.1664265350541094E-2</v>
      </c>
      <c r="P132" s="27">
        <v>2.1535207381747898E-2</v>
      </c>
      <c r="Q132" s="1">
        <v>4.5860028815793583E-2</v>
      </c>
      <c r="R132">
        <v>-1</v>
      </c>
    </row>
    <row r="133" spans="1:18" ht="12.75" x14ac:dyDescent="0.2">
      <c r="A133" s="2">
        <v>28</v>
      </c>
      <c r="B133" s="27">
        <v>2.1611845130439762E-3</v>
      </c>
      <c r="C133" s="27">
        <v>1.3518898868826949E-2</v>
      </c>
      <c r="D133" s="27">
        <v>1.1449679654210683E-2</v>
      </c>
      <c r="E133" s="27">
        <v>1.3258330523282685E-2</v>
      </c>
      <c r="F133" s="27">
        <v>1.1526317402900249E-2</v>
      </c>
      <c r="G133" s="27">
        <v>8.8439961987677417E-3</v>
      </c>
      <c r="H133" s="27">
        <v>2.3635081695840308E-2</v>
      </c>
      <c r="I133" s="27">
        <v>1.393274271175006E-2</v>
      </c>
      <c r="J133" s="27">
        <v>1.8883541277091676E-2</v>
      </c>
      <c r="K133" s="27">
        <v>1.6385150669814014E-2</v>
      </c>
      <c r="L133" s="27">
        <v>2.6056834554428119E-2</v>
      </c>
      <c r="M133" s="27">
        <v>4.2089451580270443E-2</v>
      </c>
      <c r="N133" s="27">
        <v>3.6050396983538339E-2</v>
      </c>
      <c r="O133" s="27">
        <v>3.2310474847491062E-2</v>
      </c>
      <c r="P133" s="27">
        <v>-1</v>
      </c>
      <c r="Q133" s="1">
        <v>-1</v>
      </c>
      <c r="R133">
        <v>-1</v>
      </c>
    </row>
    <row r="134" spans="1:18" ht="12.75" x14ac:dyDescent="0.2">
      <c r="A134" s="2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1"/>
    </row>
    <row r="135" spans="1:18" ht="12.75" x14ac:dyDescent="0.2">
      <c r="A135" s="2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1"/>
    </row>
    <row r="136" spans="1:18" ht="12.75" x14ac:dyDescent="0.2">
      <c r="A136" s="2"/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1"/>
    </row>
    <row r="137" spans="1:18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8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8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8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8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8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8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8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 s="2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  <c r="G962" s="10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  <row r="1178" spans="1:6" x14ac:dyDescent="0.25">
      <c r="A1178" s="18"/>
      <c r="B1178" s="19"/>
      <c r="C1178" s="20"/>
      <c r="D1178" s="21"/>
      <c r="E1178" s="11"/>
      <c r="F1178" s="22"/>
    </row>
  </sheetData>
  <sheetProtection sheet="1" selectLockedCells="1"/>
  <mergeCells count="1">
    <mergeCell ref="A1:G1"/>
  </mergeCells>
  <conditionalFormatting sqref="B2:B33">
    <cfRule type="cellIs" dxfId="11" priority="7" operator="equal">
      <formula>$H$2</formula>
    </cfRule>
  </conditionalFormatting>
  <conditionalFormatting sqref="B106:Q106 A106:A151">
    <cfRule type="expression" dxfId="10" priority="1" stopIfTrue="1">
      <formula>A106=SMALL($B106:$C106,1)</formula>
    </cfRule>
    <cfRule type="expression" dxfId="9" priority="2" stopIfTrue="1">
      <formula>A106=SMALL($B106:$C106,2)</formula>
    </cfRule>
    <cfRule type="expression" dxfId="8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10</vt:i4>
      </vt:variant>
    </vt:vector>
  </HeadingPairs>
  <TitlesOfParts>
    <vt:vector size="10" baseType="lpstr">
      <vt:lpstr>ETAPA 10</vt:lpstr>
      <vt:lpstr>ETAPA 9</vt:lpstr>
      <vt:lpstr>ETAPA 8</vt:lpstr>
      <vt:lpstr>ETAPA 7</vt:lpstr>
      <vt:lpstr>ETAPA 06</vt:lpstr>
      <vt:lpstr>ETAPA 5</vt:lpstr>
      <vt:lpstr>ETAPA 4</vt:lpstr>
      <vt:lpstr>ETAPA 3</vt:lpstr>
      <vt:lpstr>ETAPA 2</vt:lpstr>
      <vt:lpstr>ETAPA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Cido</dc:creator>
  <cp:lastModifiedBy>APARECIDO ARANTES DE FARIA</cp:lastModifiedBy>
  <dcterms:created xsi:type="dcterms:W3CDTF">2023-01-22T20:06:50Z</dcterms:created>
  <dcterms:modified xsi:type="dcterms:W3CDTF">2023-10-12T02:16:30Z</dcterms:modified>
</cp:coreProperties>
</file>